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415" windowHeight="104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<sst xmlns="http://schemas.openxmlformats.org/spreadsheetml/2006/main" count="23" uniqueCount="23">
  <si>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CBU-87</t>
  </si>
  <si>
    <t>CBU-97</t>
  </si>
  <si>
    <t>CBU-105</t>
  </si>
  <si>
    <t>GBU-12</t>
  </si>
  <si>
    <t>Mk-82</t>
  </si>
  <si>
    <t>Mk-5</t>
  </si>
  <si>
    <t>30MM HEI</t>
  </si>
  <si>
    <t>AIM-9M</t>
  </si>
  <si>
    <t>AGM-65D</t>
  </si>
  <si>
    <t>LUU-2B</t>
  </si>
  <si>
    <t>GBU-38</t>
  </si>
  <si>
    <t>Mk-82-AIR</t>
  </si>
  <si>
    <t>AN/AAQ-28 Litening AT Targeting Pod</t>
  </si>
  <si>
    <t>A-10C</t>
  </si>
  <si>
    <t>Fuel Jet-B $/litre</t>
  </si>
  <si>
    <t>Fuel Jet-B $/pound</t>
  </si>
  <si>
    <t>MJU-7B FLARE</t>
  </si>
  <si>
    <t>RR-188 CHAFF</t>
  </si>
  <si>
    <t>AGM-65H</t>
  </si>
  <si>
    <t>Total</t>
  </si>
  <si>
    <t>AN/ALQ-131</t>
  </si>
  <si>
    <t>10100 pound of Jet-B</t>
  </si>
  <si>
    <t>Jet-B fuel $/gallon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</si>
</sst>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[$$-409]* #,##0.00_ ;_-[$$-409]* \-#,##0.00\ ;_-[$$-409]* &quot;-&quot;??_ ;_-@_ "/>
    <numFmt numFmtId="168" formatCode="_-[$$-409]* #,##0.000_ ;_-[$$-409]* \-#,##0.000\ ;_-[$$-409]* &quot;-&quot;??_ ;_-@_ "/>
    <numFmt numFmtId="169" formatCode="_-[$$-409]* #,##0.0_ ;_-[$$-409]* \-#,##0.0\ ;_-[$$-409]* &quot;-&quot;??_ ;_-@_ "/>
    <numFmt numFmtId="170" formatCode="_-[$$-409]* #,##0_ ;_-[$$-409]* \-#,##0\ ;_-[$$-409]* &quot;-&quot;??_ ;_-@_ "/>
  </numFmts>
  <fonts count="35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Alignment="1">
      <alignment/>
    </xf>
    <xf numFmtId="0" fontId="34" fillId="0" borderId="0" xfId="0" applyNumberFormat="1" applyFont="1" applyAlignment="1">
      <alignment/>
    </xf>
    <xf numFmtId="0" fontId="34" fillId="0" borderId="0" xfId="0" applyFont="1" applyAlignment="1">
      <alignment/>
    </xf>
    <xf numFmtId="170" fontId="0" fillId="0" borderId="0" xfId="45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32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tabSelected="1" zoomScalePageLayoutView="0" workbookViewId="0" topLeftCell="A1">
      <selection activeCell="I23" sqref="I23"/>
    </sheetView>
  </sheetViews>
  <sheetFormatPr defaultColWidth="11.00390625" defaultRowHeight="12.75"/>
  <cols>
    <col min="2" max="2" width="32.75390625" style="5" bestFit="1" customWidth="1"/>
    <col min="3" max="3" width="15.25390625" style="3" bestFit="1" customWidth="1"/>
    <col min="5" max="5" width="11.00390625" style="4" customWidth="1"/>
    <col min="8" max="8" width="12.625" style="0" bestFit="1" customWidth="1"/>
  </cols>
  <sheetData>
    <row r="1" spans="2:8" ht="12.75">
      <c r="B1" s="2" t="s">
        <v>16</v>
      </c>
      <c r="C1" s="3">
        <v>23</v>
      </c>
      <c r="G1">
        <v>120</v>
      </c>
      <c r="H1" s="6">
        <f>G1*C1</f>
        <v>2760</v>
      </c>
    </row>
    <row r="2" spans="2:8" ht="12.75">
      <c r="B2" s="2" t="s">
        <v>17</v>
      </c>
      <c r="C2" s="3">
        <v>3</v>
      </c>
      <c r="G2">
        <v>180</v>
      </c>
      <c r="H2" s="6">
        <f aca="true" t="shared" si="0" ref="H2:H35">G2*C2</f>
        <v>540</v>
      </c>
    </row>
    <row r="3" ht="12.75">
      <c r="H3" s="6">
        <f t="shared" si="0"/>
        <v>0</v>
      </c>
    </row>
    <row r="4" spans="2:8" ht="12.75">
      <c r="B4" s="5" t="s">
        <v>0</v>
      </c>
      <c r="C4" s="3">
        <v>14000</v>
      </c>
      <c r="H4" s="6">
        <f t="shared" si="0"/>
        <v>0</v>
      </c>
    </row>
    <row r="5" spans="2:8" ht="12.75">
      <c r="B5" s="5" t="s">
        <v>1</v>
      </c>
      <c r="C5" s="3">
        <v>330000</v>
      </c>
      <c r="G5">
        <v>2</v>
      </c>
      <c r="H5" s="6">
        <f t="shared" si="0"/>
        <v>660000</v>
      </c>
    </row>
    <row r="6" spans="2:8" ht="12.75">
      <c r="B6" s="5" t="s">
        <v>2</v>
      </c>
      <c r="C6" s="3">
        <v>350000</v>
      </c>
      <c r="H6" s="6">
        <f t="shared" si="0"/>
        <v>0</v>
      </c>
    </row>
    <row r="7" ht="12.75">
      <c r="H7" s="6">
        <f t="shared" si="0"/>
        <v>0</v>
      </c>
    </row>
    <row r="8" spans="2:8" ht="12.75">
      <c r="B8" s="5" t="s">
        <v>3</v>
      </c>
      <c r="C8" s="3">
        <v>22000</v>
      </c>
      <c r="G8">
        <v>1</v>
      </c>
      <c r="H8" s="6">
        <f t="shared" si="0"/>
        <v>22000</v>
      </c>
    </row>
    <row r="9" spans="2:8" ht="12.75">
      <c r="B9" s="5" t="s">
        <v>10</v>
      </c>
      <c r="C9" s="3">
        <v>35000</v>
      </c>
      <c r="G9">
        <v>1</v>
      </c>
      <c r="H9" s="6">
        <f t="shared" si="0"/>
        <v>35000</v>
      </c>
    </row>
    <row r="10" ht="12.75">
      <c r="H10" s="6">
        <f t="shared" si="0"/>
        <v>0</v>
      </c>
    </row>
    <row r="11" spans="2:8" ht="12.75">
      <c r="B11" s="5" t="s">
        <v>4</v>
      </c>
      <c r="C11" s="3">
        <v>2000</v>
      </c>
      <c r="H11" s="6">
        <f t="shared" si="0"/>
        <v>0</v>
      </c>
    </row>
    <row r="12" spans="2:8" ht="12.75">
      <c r="B12" s="5" t="s">
        <v>11</v>
      </c>
      <c r="H12" s="6">
        <f t="shared" si="0"/>
        <v>0</v>
      </c>
    </row>
    <row r="13" ht="12.75">
      <c r="H13" s="6">
        <f t="shared" si="0"/>
        <v>0</v>
      </c>
    </row>
    <row r="14" spans="2:8" ht="12.75">
      <c r="B14" s="5" t="s">
        <v>5</v>
      </c>
      <c r="C14" s="3">
        <v>500</v>
      </c>
      <c r="H14" s="6">
        <f t="shared" si="0"/>
        <v>0</v>
      </c>
    </row>
    <row r="15" spans="2:8" ht="12.75">
      <c r="B15" s="2" t="s">
        <v>9</v>
      </c>
      <c r="C15" s="3">
        <v>500</v>
      </c>
      <c r="H15" s="6">
        <f t="shared" si="0"/>
        <v>0</v>
      </c>
    </row>
    <row r="16" ht="12.75">
      <c r="H16" s="6">
        <f t="shared" si="0"/>
        <v>0</v>
      </c>
    </row>
    <row r="17" spans="2:8" ht="12.75">
      <c r="B17" s="1" t="s">
        <v>6</v>
      </c>
      <c r="C17" s="3">
        <v>25</v>
      </c>
      <c r="G17">
        <v>1150</v>
      </c>
      <c r="H17" s="6">
        <f t="shared" si="0"/>
        <v>28750</v>
      </c>
    </row>
    <row r="18" ht="12.75">
      <c r="H18" s="6">
        <f t="shared" si="0"/>
        <v>0</v>
      </c>
    </row>
    <row r="19" spans="2:8" ht="12.75">
      <c r="B19" s="5" t="s">
        <v>7</v>
      </c>
      <c r="C19" s="3">
        <v>44000</v>
      </c>
      <c r="G19">
        <v>2</v>
      </c>
      <c r="H19" s="6">
        <f t="shared" si="0"/>
        <v>88000</v>
      </c>
    </row>
    <row r="20" ht="12.75">
      <c r="H20" s="6">
        <f t="shared" si="0"/>
        <v>0</v>
      </c>
    </row>
    <row r="21" spans="2:8" ht="12.75">
      <c r="B21" s="5" t="s">
        <v>8</v>
      </c>
      <c r="C21" s="3">
        <v>112000</v>
      </c>
      <c r="G21">
        <v>2</v>
      </c>
      <c r="H21" s="6">
        <f t="shared" si="0"/>
        <v>224000</v>
      </c>
    </row>
    <row r="22" spans="2:8" ht="12.75">
      <c r="B22" s="5" t="s">
        <v>18</v>
      </c>
      <c r="C22" s="3">
        <v>45000</v>
      </c>
      <c r="G22">
        <v>2</v>
      </c>
      <c r="H22" s="6">
        <f t="shared" si="0"/>
        <v>90000</v>
      </c>
    </row>
    <row r="23" ht="12.75">
      <c r="H23" s="6">
        <f t="shared" si="0"/>
        <v>0</v>
      </c>
    </row>
    <row r="24" spans="2:8" ht="12.75">
      <c r="B24" s="5" t="s">
        <v>12</v>
      </c>
      <c r="C24" s="3">
        <v>1400000</v>
      </c>
      <c r="G24">
        <v>1</v>
      </c>
      <c r="H24" s="6">
        <f t="shared" si="0"/>
        <v>1400000</v>
      </c>
    </row>
    <row r="25" ht="12.75">
      <c r="H25" s="6">
        <f t="shared" si="0"/>
        <v>0</v>
      </c>
    </row>
    <row r="26" spans="2:8" ht="12.75">
      <c r="B26" s="5" t="s">
        <v>20</v>
      </c>
      <c r="C26" s="3">
        <v>2800000</v>
      </c>
      <c r="G26">
        <v>1</v>
      </c>
      <c r="H26" s="6">
        <f t="shared" si="0"/>
        <v>2800000</v>
      </c>
    </row>
    <row r="27" ht="12.75">
      <c r="H27" s="6">
        <f t="shared" si="0"/>
        <v>0</v>
      </c>
    </row>
    <row r="28" ht="12.75">
      <c r="H28" s="6">
        <f t="shared" si="0"/>
        <v>0</v>
      </c>
    </row>
    <row r="29" ht="12.75">
      <c r="H29" s="6">
        <f t="shared" si="0"/>
        <v>0</v>
      </c>
    </row>
    <row r="30" spans="2:8" ht="12.75">
      <c r="B30" t="s">
        <v>22</v>
      </c>
      <c r="E30" s="4">
        <v>3.8</v>
      </c>
      <c r="H30" s="6">
        <f t="shared" si="0"/>
        <v>0</v>
      </c>
    </row>
    <row r="31" spans="2:8" ht="12.75">
      <c r="B31" s="5" t="s">
        <v>14</v>
      </c>
      <c r="E31" s="4">
        <f>E30/3.78</f>
        <v>1.0052910052910053</v>
      </c>
      <c r="H31" s="6">
        <f t="shared" si="0"/>
        <v>0</v>
      </c>
    </row>
    <row r="32" ht="12.75">
      <c r="H32" s="6">
        <f t="shared" si="0"/>
        <v>0</v>
      </c>
    </row>
    <row r="33" spans="2:8" ht="12.75">
      <c r="B33" s="5" t="s">
        <v>15</v>
      </c>
      <c r="E33" s="4">
        <f>E31*0.453</f>
        <v>0.4553968253968254</v>
      </c>
      <c r="H33" s="6">
        <f t="shared" si="0"/>
        <v>0</v>
      </c>
    </row>
    <row r="34" ht="12.75">
      <c r="H34" s="6">
        <f t="shared" si="0"/>
        <v>0</v>
      </c>
    </row>
    <row r="35" spans="2:8" ht="12.75">
      <c r="B35" t="s">
        <v>21</v>
      </c>
      <c r="C35" s="3">
        <f>E33*10100</f>
        <v>4599.507936507936</v>
      </c>
      <c r="G35">
        <v>1</v>
      </c>
      <c r="H35" s="6">
        <f t="shared" si="0"/>
        <v>4599.507936507936</v>
      </c>
    </row>
    <row r="36" spans="7:8" ht="12.75">
      <c r="G36" t="s">
        <v>19</v>
      </c>
      <c r="H36" s="7">
        <f>SUM(H1:H35)</f>
        <v>5355649.507936508</v>
      </c>
    </row>
    <row r="37" ht="12.75">
      <c r="H37" s="6"/>
    </row>
    <row r="38" spans="2:8" ht="12.75">
      <c r="B38" s="5" t="s">
        <v>13</v>
      </c>
      <c r="C38" s="3">
        <v>11000000</v>
      </c>
      <c r="G38">
        <v>1</v>
      </c>
      <c r="H38" s="6">
        <f>G38*C38</f>
        <v>11000000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ypr90561</dc:creator>
  <cp:keywords/>
  <dc:description/>
  <cp:lastModifiedBy>ypr90561</cp:lastModifiedBy>
  <dcterms:created xsi:type="dcterms:W3CDTF">2012-11-12T08:21:06Z</dcterms:created>
  <dcterms:modified xsi:type="dcterms:W3CDTF">2012-11-12T15:06:30Z</dcterms:modified>
  <cp:category/>
  <cp:version/>
  <cp:contentType/>
  <cp:contentStatus/>
</cp:coreProperties>
</file>