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115" windowHeight="10770" activeTab="0"/>
  </bookViews>
  <sheets>
    <sheet name="Calcul Passe de tir (RU)" sheetId="1" r:id="rId1"/>
    <sheet name="Calcul Passe de tir (US)" sheetId="2" r:id="rId2"/>
  </sheets>
  <definedNames/>
  <calcPr fullCalcOnLoad="1"/>
</workbook>
</file>

<file path=xl/sharedStrings.xml><?xml version="1.0" encoding="utf-8"?>
<sst xmlns="http://schemas.openxmlformats.org/spreadsheetml/2006/main" count="30" uniqueCount="20">
  <si>
    <t>2R = D * Sin Beta</t>
  </si>
  <si>
    <t>Beta = ArcSin (2R/D)</t>
  </si>
  <si>
    <t>Comprendre vos rayons de virage pour effectuer des passes de tir correctes</t>
  </si>
  <si>
    <t>Vitesse
(km/h)</t>
  </si>
  <si>
    <t>Inclinaison
du Virage
(°)</t>
  </si>
  <si>
    <t>On effectue un 180°</t>
  </si>
  <si>
    <t>Approche D (km) =</t>
  </si>
  <si>
    <t>Ouverture (deg) =</t>
  </si>
  <si>
    <t>Rayon du virage (km) =</t>
  </si>
  <si>
    <t>Inclinaison (Degrés) =</t>
  </si>
  <si>
    <t>Vitesse (Km/h) =</t>
  </si>
  <si>
    <t>Calcul
du Rayon</t>
  </si>
  <si>
    <t>Feuille de Calcul</t>
  </si>
  <si>
    <t>Résultat cases bleues</t>
  </si>
  <si>
    <t>Entrez vos données (cases vertes)</t>
  </si>
  <si>
    <t>Vitesse
(knt)</t>
  </si>
  <si>
    <t>Calcul
du Rayon
(Nautiques)</t>
  </si>
  <si>
    <t>Approche D (NM) =</t>
  </si>
  <si>
    <t>Vitesse (knt) =</t>
  </si>
  <si>
    <t>Rayon du virage (NM) =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</si>
</sst>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,\°"/>
    <numFmt numFmtId="165" formatCode="0.0"/>
    <numFmt numFmtId="166" formatCode="0.0,_°"/>
    <numFmt numFmtId="167" formatCode="0,\l"/>
    <numFmt numFmtId="168" formatCode="##.0,\°"/>
    <numFmt numFmtId="169" formatCode="0.0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" fontId="0" fillId="3" borderId="0" xfId="0" applyNumberFormat="1" applyFill="1" applyBorder="1" applyAlignment="1">
      <alignment horizontal="center" vertical="center"/>
    </xf>
    <xf numFmtId="1" fontId="0" fillId="3" borderId="3" xfId="0" applyNumberForma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2" borderId="5" xfId="0" applyNumberFormat="1" applyFill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169" fontId="0" fillId="5" borderId="3" xfId="0" applyNumberFormat="1" applyFill="1" applyBorder="1" applyAlignment="1">
      <alignment horizontal="center" vertical="center"/>
    </xf>
    <xf numFmtId="1" fontId="3" fillId="5" borderId="6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161925</xdr:rowOff>
    </xdr:from>
    <xdr:to>
      <xdr:col>10</xdr:col>
      <xdr:colOff>247650</xdr:colOff>
      <xdr:row>9</xdr:row>
      <xdr:rowOff>104775</xdr:rowOff>
    </xdr:to>
    <xdr:sp>
      <xdr:nvSpPr>
        <xdr:cNvPr id="1" name="AutoShape 4"/>
        <xdr:cNvSpPr>
          <a:spLocks/>
        </xdr:cNvSpPr>
      </xdr:nvSpPr>
      <xdr:spPr>
        <a:xfrm>
          <a:off x="4029075" y="704850"/>
          <a:ext cx="1466850" cy="1562100"/>
        </a:xfrm>
        <a:prstGeom prst="circular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5</xdr:row>
      <xdr:rowOff>95250</xdr:rowOff>
    </xdr:from>
    <xdr:to>
      <xdr:col>9</xdr:col>
      <xdr:colOff>400050</xdr:colOff>
      <xdr:row>21</xdr:row>
      <xdr:rowOff>28575</xdr:rowOff>
    </xdr:to>
    <xdr:sp>
      <xdr:nvSpPr>
        <xdr:cNvPr id="2" name="AutoShape 5"/>
        <xdr:cNvSpPr>
          <a:spLocks/>
        </xdr:cNvSpPr>
      </xdr:nvSpPr>
      <xdr:spPr>
        <a:xfrm rot="20190373">
          <a:off x="4495800" y="1438275"/>
          <a:ext cx="542925" cy="27622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7</xdr:row>
      <xdr:rowOff>114300</xdr:rowOff>
    </xdr:from>
    <xdr:to>
      <xdr:col>10</xdr:col>
      <xdr:colOff>390525</xdr:colOff>
      <xdr:row>20</xdr:row>
      <xdr:rowOff>57150</xdr:rowOff>
    </xdr:to>
    <xdr:sp>
      <xdr:nvSpPr>
        <xdr:cNvPr id="3" name="AutoShape 6"/>
        <xdr:cNvSpPr>
          <a:spLocks/>
        </xdr:cNvSpPr>
      </xdr:nvSpPr>
      <xdr:spPr>
        <a:xfrm>
          <a:off x="5010150" y="1943100"/>
          <a:ext cx="628650" cy="21145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5</xdr:row>
      <xdr:rowOff>123825</xdr:rowOff>
    </xdr:from>
    <xdr:to>
      <xdr:col>10</xdr:col>
      <xdr:colOff>76200</xdr:colOff>
      <xdr:row>5</xdr:row>
      <xdr:rowOff>123825</xdr:rowOff>
    </xdr:to>
    <xdr:sp>
      <xdr:nvSpPr>
        <xdr:cNvPr id="4" name="Line 7"/>
        <xdr:cNvSpPr>
          <a:spLocks/>
        </xdr:cNvSpPr>
      </xdr:nvSpPr>
      <xdr:spPr>
        <a:xfrm>
          <a:off x="4238625" y="1466850"/>
          <a:ext cx="1085850" cy="0"/>
        </a:xfrm>
        <a:prstGeom prst="line">
          <a:avLst/>
        </a:prstGeom>
        <a:noFill/>
        <a:ln w="19050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523875</xdr:colOff>
      <xdr:row>5</xdr:row>
      <xdr:rowOff>9525</xdr:rowOff>
    </xdr:from>
    <xdr:ext cx="428625" cy="238125"/>
    <xdr:sp>
      <xdr:nvSpPr>
        <xdr:cNvPr id="5" name="TextBox 8"/>
        <xdr:cNvSpPr txBox="1">
          <a:spLocks noChangeArrowheads="1"/>
        </xdr:cNvSpPr>
      </xdr:nvSpPr>
      <xdr:spPr>
        <a:xfrm>
          <a:off x="4552950" y="1352550"/>
          <a:ext cx="4286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 * R</a:t>
          </a:r>
        </a:p>
      </xdr:txBody>
    </xdr:sp>
    <xdr:clientData/>
  </xdr:oneCellAnchor>
  <xdr:twoCellAnchor>
    <xdr:from>
      <xdr:col>8</xdr:col>
      <xdr:colOff>219075</xdr:colOff>
      <xdr:row>5</xdr:row>
      <xdr:rowOff>228600</xdr:rowOff>
    </xdr:from>
    <xdr:to>
      <xdr:col>10</xdr:col>
      <xdr:colOff>95250</xdr:colOff>
      <xdr:row>20</xdr:row>
      <xdr:rowOff>104775</xdr:rowOff>
    </xdr:to>
    <xdr:sp>
      <xdr:nvSpPr>
        <xdr:cNvPr id="6" name="Line 9"/>
        <xdr:cNvSpPr>
          <a:spLocks/>
        </xdr:cNvSpPr>
      </xdr:nvSpPr>
      <xdr:spPr>
        <a:xfrm flipH="1" flipV="1">
          <a:off x="4248150" y="1571625"/>
          <a:ext cx="1095375" cy="2533650"/>
        </a:xfrm>
        <a:prstGeom prst="line">
          <a:avLst/>
        </a:prstGeom>
        <a:noFill/>
        <a:ln w="19050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19050</xdr:colOff>
      <xdr:row>11</xdr:row>
      <xdr:rowOff>95250</xdr:rowOff>
    </xdr:from>
    <xdr:ext cx="209550" cy="238125"/>
    <xdr:sp>
      <xdr:nvSpPr>
        <xdr:cNvPr id="7" name="TextBox 11"/>
        <xdr:cNvSpPr txBox="1">
          <a:spLocks noChangeArrowheads="1"/>
        </xdr:cNvSpPr>
      </xdr:nvSpPr>
      <xdr:spPr>
        <a:xfrm>
          <a:off x="4657725" y="2590800"/>
          <a:ext cx="2095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oneCellAnchor>
  <xdr:twoCellAnchor>
    <xdr:from>
      <xdr:col>8</xdr:col>
      <xdr:colOff>542925</xdr:colOff>
      <xdr:row>8</xdr:row>
      <xdr:rowOff>76200</xdr:rowOff>
    </xdr:from>
    <xdr:to>
      <xdr:col>10</xdr:col>
      <xdr:colOff>123825</xdr:colOff>
      <xdr:row>10</xdr:row>
      <xdr:rowOff>0</xdr:rowOff>
    </xdr:to>
    <xdr:sp>
      <xdr:nvSpPr>
        <xdr:cNvPr id="8" name="Polygon 17"/>
        <xdr:cNvSpPr>
          <a:spLocks/>
        </xdr:cNvSpPr>
      </xdr:nvSpPr>
      <xdr:spPr>
        <a:xfrm>
          <a:off x="4572000" y="2066925"/>
          <a:ext cx="800100" cy="266700"/>
        </a:xfrm>
        <a:custGeom>
          <a:pathLst>
            <a:path h="27" w="84">
              <a:moveTo>
                <a:pt x="0" y="27"/>
              </a:moveTo>
              <a:cubicBezTo>
                <a:pt x="5" y="13"/>
                <a:pt x="21" y="3"/>
                <a:pt x="35" y="0"/>
              </a:cubicBezTo>
              <a:cubicBezTo>
                <a:pt x="50" y="1"/>
                <a:pt x="57" y="2"/>
                <a:pt x="70" y="5"/>
              </a:cubicBezTo>
              <a:cubicBezTo>
                <a:pt x="74" y="7"/>
                <a:pt x="82" y="10"/>
                <a:pt x="82" y="10"/>
              </a:cubicBezTo>
              <a:cubicBezTo>
                <a:pt x="83" y="11"/>
                <a:pt x="84" y="13"/>
                <a:pt x="84" y="13"/>
              </a:cubicBezTo>
            </a:path>
          </a:pathLst>
        </a:custGeom>
        <a:noFill/>
        <a:ln w="25400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114300</xdr:colOff>
      <xdr:row>8</xdr:row>
      <xdr:rowOff>0</xdr:rowOff>
    </xdr:from>
    <xdr:ext cx="409575" cy="228600"/>
    <xdr:sp>
      <xdr:nvSpPr>
        <xdr:cNvPr id="9" name="TextBox 18"/>
        <xdr:cNvSpPr txBox="1">
          <a:spLocks noChangeArrowheads="1"/>
        </xdr:cNvSpPr>
      </xdr:nvSpPr>
      <xdr:spPr>
        <a:xfrm>
          <a:off x="4752975" y="1990725"/>
          <a:ext cx="409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Beta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161925</xdr:rowOff>
    </xdr:from>
    <xdr:to>
      <xdr:col>10</xdr:col>
      <xdr:colOff>247650</xdr:colOff>
      <xdr:row>9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4029075" y="704850"/>
          <a:ext cx="1466850" cy="1562100"/>
        </a:xfrm>
        <a:prstGeom prst="circular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5</xdr:row>
      <xdr:rowOff>95250</xdr:rowOff>
    </xdr:from>
    <xdr:to>
      <xdr:col>9</xdr:col>
      <xdr:colOff>400050</xdr:colOff>
      <xdr:row>21</xdr:row>
      <xdr:rowOff>28575</xdr:rowOff>
    </xdr:to>
    <xdr:sp>
      <xdr:nvSpPr>
        <xdr:cNvPr id="2" name="AutoShape 2"/>
        <xdr:cNvSpPr>
          <a:spLocks/>
        </xdr:cNvSpPr>
      </xdr:nvSpPr>
      <xdr:spPr>
        <a:xfrm rot="20190373">
          <a:off x="4495800" y="1438275"/>
          <a:ext cx="542925" cy="27622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7</xdr:row>
      <xdr:rowOff>114300</xdr:rowOff>
    </xdr:from>
    <xdr:to>
      <xdr:col>10</xdr:col>
      <xdr:colOff>390525</xdr:colOff>
      <xdr:row>20</xdr:row>
      <xdr:rowOff>57150</xdr:rowOff>
    </xdr:to>
    <xdr:sp>
      <xdr:nvSpPr>
        <xdr:cNvPr id="3" name="AutoShape 3"/>
        <xdr:cNvSpPr>
          <a:spLocks/>
        </xdr:cNvSpPr>
      </xdr:nvSpPr>
      <xdr:spPr>
        <a:xfrm>
          <a:off x="5010150" y="1943100"/>
          <a:ext cx="628650" cy="21145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5</xdr:row>
      <xdr:rowOff>123825</xdr:rowOff>
    </xdr:from>
    <xdr:to>
      <xdr:col>10</xdr:col>
      <xdr:colOff>76200</xdr:colOff>
      <xdr:row>5</xdr:row>
      <xdr:rowOff>123825</xdr:rowOff>
    </xdr:to>
    <xdr:sp>
      <xdr:nvSpPr>
        <xdr:cNvPr id="4" name="Line 4"/>
        <xdr:cNvSpPr>
          <a:spLocks/>
        </xdr:cNvSpPr>
      </xdr:nvSpPr>
      <xdr:spPr>
        <a:xfrm>
          <a:off x="4238625" y="1466850"/>
          <a:ext cx="1085850" cy="0"/>
        </a:xfrm>
        <a:prstGeom prst="line">
          <a:avLst/>
        </a:prstGeom>
        <a:noFill/>
        <a:ln w="19050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523875</xdr:colOff>
      <xdr:row>5</xdr:row>
      <xdr:rowOff>9525</xdr:rowOff>
    </xdr:from>
    <xdr:ext cx="428625" cy="238125"/>
    <xdr:sp>
      <xdr:nvSpPr>
        <xdr:cNvPr id="5" name="TextBox 5"/>
        <xdr:cNvSpPr txBox="1">
          <a:spLocks noChangeArrowheads="1"/>
        </xdr:cNvSpPr>
      </xdr:nvSpPr>
      <xdr:spPr>
        <a:xfrm>
          <a:off x="4552950" y="1352550"/>
          <a:ext cx="4286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 * R</a:t>
          </a:r>
        </a:p>
      </xdr:txBody>
    </xdr:sp>
    <xdr:clientData/>
  </xdr:oneCellAnchor>
  <xdr:twoCellAnchor>
    <xdr:from>
      <xdr:col>8</xdr:col>
      <xdr:colOff>219075</xdr:colOff>
      <xdr:row>5</xdr:row>
      <xdr:rowOff>228600</xdr:rowOff>
    </xdr:from>
    <xdr:to>
      <xdr:col>10</xdr:col>
      <xdr:colOff>95250</xdr:colOff>
      <xdr:row>20</xdr:row>
      <xdr:rowOff>104775</xdr:rowOff>
    </xdr:to>
    <xdr:sp>
      <xdr:nvSpPr>
        <xdr:cNvPr id="6" name="Line 6"/>
        <xdr:cNvSpPr>
          <a:spLocks/>
        </xdr:cNvSpPr>
      </xdr:nvSpPr>
      <xdr:spPr>
        <a:xfrm flipH="1" flipV="1">
          <a:off x="4248150" y="1571625"/>
          <a:ext cx="1095375" cy="2533650"/>
        </a:xfrm>
        <a:prstGeom prst="line">
          <a:avLst/>
        </a:prstGeom>
        <a:noFill/>
        <a:ln w="19050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19050</xdr:colOff>
      <xdr:row>11</xdr:row>
      <xdr:rowOff>95250</xdr:rowOff>
    </xdr:from>
    <xdr:ext cx="209550" cy="238125"/>
    <xdr:sp>
      <xdr:nvSpPr>
        <xdr:cNvPr id="7" name="TextBox 7"/>
        <xdr:cNvSpPr txBox="1">
          <a:spLocks noChangeArrowheads="1"/>
        </xdr:cNvSpPr>
      </xdr:nvSpPr>
      <xdr:spPr>
        <a:xfrm>
          <a:off x="4657725" y="2590800"/>
          <a:ext cx="2095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oneCellAnchor>
  <xdr:twoCellAnchor>
    <xdr:from>
      <xdr:col>8</xdr:col>
      <xdr:colOff>542925</xdr:colOff>
      <xdr:row>8</xdr:row>
      <xdr:rowOff>76200</xdr:rowOff>
    </xdr:from>
    <xdr:to>
      <xdr:col>10</xdr:col>
      <xdr:colOff>123825</xdr:colOff>
      <xdr:row>10</xdr:row>
      <xdr:rowOff>0</xdr:rowOff>
    </xdr:to>
    <xdr:sp>
      <xdr:nvSpPr>
        <xdr:cNvPr id="8" name="Polygon 8"/>
        <xdr:cNvSpPr>
          <a:spLocks/>
        </xdr:cNvSpPr>
      </xdr:nvSpPr>
      <xdr:spPr>
        <a:xfrm>
          <a:off x="4572000" y="2066925"/>
          <a:ext cx="800100" cy="266700"/>
        </a:xfrm>
        <a:custGeom>
          <a:pathLst>
            <a:path h="27" w="84">
              <a:moveTo>
                <a:pt x="0" y="27"/>
              </a:moveTo>
              <a:cubicBezTo>
                <a:pt x="5" y="13"/>
                <a:pt x="21" y="3"/>
                <a:pt x="35" y="0"/>
              </a:cubicBezTo>
              <a:cubicBezTo>
                <a:pt x="50" y="1"/>
                <a:pt x="57" y="2"/>
                <a:pt x="70" y="5"/>
              </a:cubicBezTo>
              <a:cubicBezTo>
                <a:pt x="74" y="7"/>
                <a:pt x="82" y="10"/>
                <a:pt x="82" y="10"/>
              </a:cubicBezTo>
              <a:cubicBezTo>
                <a:pt x="83" y="11"/>
                <a:pt x="84" y="13"/>
                <a:pt x="84" y="13"/>
              </a:cubicBezTo>
            </a:path>
          </a:pathLst>
        </a:custGeom>
        <a:noFill/>
        <a:ln w="25400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114300</xdr:colOff>
      <xdr:row>8</xdr:row>
      <xdr:rowOff>0</xdr:rowOff>
    </xdr:from>
    <xdr:ext cx="409575" cy="228600"/>
    <xdr:sp>
      <xdr:nvSpPr>
        <xdr:cNvPr id="9" name="TextBox 9"/>
        <xdr:cNvSpPr txBox="1">
          <a:spLocks noChangeArrowheads="1"/>
        </xdr:cNvSpPr>
      </xdr:nvSpPr>
      <xdr:spPr>
        <a:xfrm>
          <a:off x="4752975" y="1990725"/>
          <a:ext cx="409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Beta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3"/>
  <sheetViews>
    <sheetView tabSelected="1" workbookViewId="0" topLeftCell="A1">
      <selection activeCell="F28" sqref="F28"/>
    </sheetView>
  </sheetViews>
  <sheetFormatPr defaultColWidth="9.140625" defaultRowHeight="12.75"/>
  <cols>
    <col min="1" max="1" width="3.28125" style="1" customWidth="1"/>
    <col min="2" max="2" width="10.8515625" style="1" customWidth="1"/>
    <col min="3" max="6" width="9.140625" style="1" customWidth="1"/>
    <col min="7" max="7" width="3.57421875" style="1" customWidth="1"/>
    <col min="8" max="8" width="6.140625" style="1" customWidth="1"/>
    <col min="9" max="12" width="9.140625" style="1" customWidth="1"/>
    <col min="13" max="13" width="11.28125" style="1" customWidth="1"/>
    <col min="14" max="14" width="9.140625" style="1" customWidth="1"/>
    <col min="15" max="15" width="3.57421875" style="1" customWidth="1"/>
    <col min="16" max="16384" width="9.140625" style="1" customWidth="1"/>
  </cols>
  <sheetData>
    <row r="1" ht="13.5" thickBot="1"/>
    <row r="2" spans="2:14" ht="16.5" thickBot="1">
      <c r="B2" s="33" t="s">
        <v>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5"/>
    </row>
    <row r="4" ht="13.5" thickBot="1"/>
    <row r="5" spans="2:6" ht="49.5" customHeight="1">
      <c r="B5" s="2" t="s">
        <v>11</v>
      </c>
      <c r="C5" s="28" t="s">
        <v>4</v>
      </c>
      <c r="D5" s="28"/>
      <c r="E5" s="28"/>
      <c r="F5" s="29"/>
    </row>
    <row r="6" spans="2:12" ht="25.5">
      <c r="B6" s="3" t="s">
        <v>3</v>
      </c>
      <c r="C6" s="14">
        <v>15</v>
      </c>
      <c r="D6" s="15">
        <v>30</v>
      </c>
      <c r="E6" s="16">
        <v>45</v>
      </c>
      <c r="F6" s="17">
        <v>60</v>
      </c>
      <c r="L6" s="1" t="s">
        <v>0</v>
      </c>
    </row>
    <row r="7" spans="2:12" ht="12.75">
      <c r="B7" s="5">
        <v>400</v>
      </c>
      <c r="C7" s="6">
        <f aca="true" t="shared" si="0" ref="C7:F21">+($B7/3.6)^2/TAN(RADIANS(C$6))/9.81</f>
        <v>4696.707576759514</v>
      </c>
      <c r="D7" s="6">
        <f t="shared" si="0"/>
        <v>2179.7495722038198</v>
      </c>
      <c r="E7" s="7">
        <f t="shared" si="0"/>
        <v>1258.4790022778473</v>
      </c>
      <c r="F7" s="8">
        <f t="shared" si="0"/>
        <v>726.5831907346068</v>
      </c>
      <c r="L7" s="1" t="s">
        <v>1</v>
      </c>
    </row>
    <row r="8" spans="2:6" ht="12.75">
      <c r="B8" s="5">
        <v>450</v>
      </c>
      <c r="C8" s="6">
        <f t="shared" si="0"/>
        <v>5944.27052683626</v>
      </c>
      <c r="D8" s="6">
        <f t="shared" si="0"/>
        <v>2758.74555232046</v>
      </c>
      <c r="E8" s="7">
        <f t="shared" si="0"/>
        <v>1592.7624872579001</v>
      </c>
      <c r="F8" s="8">
        <f t="shared" si="0"/>
        <v>919.5818507734868</v>
      </c>
    </row>
    <row r="9" spans="2:6" ht="13.5" thickBot="1">
      <c r="B9" s="5">
        <v>500</v>
      </c>
      <c r="C9" s="6">
        <f t="shared" si="0"/>
        <v>7338.60558868674</v>
      </c>
      <c r="D9" s="6">
        <f t="shared" si="0"/>
        <v>3405.8587065684683</v>
      </c>
      <c r="E9" s="7">
        <f t="shared" si="0"/>
        <v>1966.3734410591362</v>
      </c>
      <c r="F9" s="8">
        <f t="shared" si="0"/>
        <v>1135.286235522823</v>
      </c>
    </row>
    <row r="10" spans="2:14" ht="13.5" thickBot="1">
      <c r="B10" s="5">
        <v>550</v>
      </c>
      <c r="C10" s="6">
        <f t="shared" si="0"/>
        <v>8879.712762310955</v>
      </c>
      <c r="D10" s="6">
        <f t="shared" si="0"/>
        <v>4121.089034947846</v>
      </c>
      <c r="E10" s="7">
        <f t="shared" si="0"/>
        <v>2379.3118636815543</v>
      </c>
      <c r="F10" s="8">
        <f t="shared" si="0"/>
        <v>1373.6963449826158</v>
      </c>
      <c r="L10" s="30" t="s">
        <v>12</v>
      </c>
      <c r="M10" s="31"/>
      <c r="N10" s="32"/>
    </row>
    <row r="11" spans="2:14" ht="12.75">
      <c r="B11" s="9">
        <v>600</v>
      </c>
      <c r="C11" s="10">
        <f t="shared" si="0"/>
        <v>10567.592047708906</v>
      </c>
      <c r="D11" s="10">
        <f t="shared" si="0"/>
        <v>4904.436537458594</v>
      </c>
      <c r="E11" s="10">
        <f t="shared" si="0"/>
        <v>2831.5777551251554</v>
      </c>
      <c r="F11" s="11">
        <f t="shared" si="0"/>
        <v>1634.8121791528652</v>
      </c>
      <c r="L11" s="22"/>
      <c r="M11" s="4"/>
      <c r="N11" s="23"/>
    </row>
    <row r="12" spans="2:14" ht="12.75">
      <c r="B12" s="5">
        <v>650</v>
      </c>
      <c r="C12" s="6">
        <f t="shared" si="0"/>
        <v>12402.243444880589</v>
      </c>
      <c r="D12" s="6">
        <f t="shared" si="0"/>
        <v>5755.9012141007115</v>
      </c>
      <c r="E12" s="7">
        <f t="shared" si="0"/>
        <v>3323.1711153899396</v>
      </c>
      <c r="F12" s="8">
        <f t="shared" si="0"/>
        <v>1918.6337380335708</v>
      </c>
      <c r="L12" s="22" t="s">
        <v>6</v>
      </c>
      <c r="M12" s="4"/>
      <c r="N12" s="25">
        <v>10</v>
      </c>
    </row>
    <row r="13" spans="2:14" ht="12.75">
      <c r="B13" s="5">
        <v>700</v>
      </c>
      <c r="C13" s="6">
        <f t="shared" si="0"/>
        <v>14383.66695382601</v>
      </c>
      <c r="D13" s="6">
        <f t="shared" si="0"/>
        <v>6675.483064874197</v>
      </c>
      <c r="E13" s="7">
        <f t="shared" si="0"/>
        <v>3854.0919444759065</v>
      </c>
      <c r="F13" s="8">
        <f t="shared" si="0"/>
        <v>2225.161021624733</v>
      </c>
      <c r="L13" s="22"/>
      <c r="M13" s="4"/>
      <c r="N13" s="24"/>
    </row>
    <row r="14" spans="2:14" ht="12.75">
      <c r="B14" s="5">
        <v>750</v>
      </c>
      <c r="C14" s="6">
        <f t="shared" si="0"/>
        <v>16511.86257454516</v>
      </c>
      <c r="D14" s="6">
        <f t="shared" si="0"/>
        <v>7663.182089779052</v>
      </c>
      <c r="E14" s="7">
        <f t="shared" si="0"/>
        <v>4424.340242383055</v>
      </c>
      <c r="F14" s="8">
        <f t="shared" si="0"/>
        <v>2554.3940299263513</v>
      </c>
      <c r="L14" s="22" t="s">
        <v>5</v>
      </c>
      <c r="M14" s="4"/>
      <c r="N14" s="24"/>
    </row>
    <row r="15" spans="2:14" ht="12.75">
      <c r="B15" s="5">
        <v>800</v>
      </c>
      <c r="C15" s="6">
        <f t="shared" si="0"/>
        <v>18786.830307038057</v>
      </c>
      <c r="D15" s="6">
        <f t="shared" si="0"/>
        <v>8718.998288815279</v>
      </c>
      <c r="E15" s="7">
        <f t="shared" si="0"/>
        <v>5033.916009111389</v>
      </c>
      <c r="F15" s="8">
        <f t="shared" si="0"/>
        <v>2906.332762938427</v>
      </c>
      <c r="L15" s="22" t="s">
        <v>10</v>
      </c>
      <c r="M15" s="4"/>
      <c r="N15" s="25">
        <v>600</v>
      </c>
    </row>
    <row r="16" spans="2:14" ht="12.75">
      <c r="B16" s="5">
        <v>850</v>
      </c>
      <c r="C16" s="6">
        <f t="shared" si="0"/>
        <v>21208.570151304677</v>
      </c>
      <c r="D16" s="6">
        <f t="shared" si="0"/>
        <v>9842.931661982873</v>
      </c>
      <c r="E16" s="7">
        <f t="shared" si="0"/>
        <v>5682.819244660903</v>
      </c>
      <c r="F16" s="8">
        <f t="shared" si="0"/>
        <v>3280.9772206609587</v>
      </c>
      <c r="L16" s="22" t="s">
        <v>9</v>
      </c>
      <c r="M16" s="4"/>
      <c r="N16" s="25">
        <v>45</v>
      </c>
    </row>
    <row r="17" spans="2:14" ht="12.75">
      <c r="B17" s="5">
        <v>900</v>
      </c>
      <c r="C17" s="6">
        <f t="shared" si="0"/>
        <v>23777.08210734504</v>
      </c>
      <c r="D17" s="6">
        <f t="shared" si="0"/>
        <v>11034.98220928184</v>
      </c>
      <c r="E17" s="7">
        <f t="shared" si="0"/>
        <v>6371.049949031601</v>
      </c>
      <c r="F17" s="8">
        <f t="shared" si="0"/>
        <v>3678.3274030939474</v>
      </c>
      <c r="L17" s="22"/>
      <c r="M17" s="4"/>
      <c r="N17" s="24"/>
    </row>
    <row r="18" spans="2:14" ht="12.75">
      <c r="B18" s="5">
        <v>950</v>
      </c>
      <c r="C18" s="6">
        <f t="shared" si="0"/>
        <v>26492.366175159128</v>
      </c>
      <c r="D18" s="6">
        <f t="shared" si="0"/>
        <v>12295.149930712168</v>
      </c>
      <c r="E18" s="7">
        <f t="shared" si="0"/>
        <v>7098.608122223481</v>
      </c>
      <c r="F18" s="8">
        <f t="shared" si="0"/>
        <v>4098.383310237391</v>
      </c>
      <c r="L18" s="22" t="s">
        <v>8</v>
      </c>
      <c r="M18" s="4"/>
      <c r="N18" s="26">
        <f>+(N15/3.6)^2/TAN(RADIANS(N16))/9810</f>
        <v>2.8315777551251555</v>
      </c>
    </row>
    <row r="19" spans="2:14" ht="12.75">
      <c r="B19" s="5">
        <v>1000</v>
      </c>
      <c r="C19" s="6">
        <f t="shared" si="0"/>
        <v>29354.42235474696</v>
      </c>
      <c r="D19" s="6">
        <f t="shared" si="0"/>
        <v>13623.434826273873</v>
      </c>
      <c r="E19" s="7">
        <f t="shared" si="0"/>
        <v>7865.493764236545</v>
      </c>
      <c r="F19" s="8">
        <f t="shared" si="0"/>
        <v>4541.144942091292</v>
      </c>
      <c r="L19" s="22"/>
      <c r="M19" s="4"/>
      <c r="N19" s="24"/>
    </row>
    <row r="20" spans="2:14" ht="16.5" thickBot="1">
      <c r="B20" s="5">
        <v>1050</v>
      </c>
      <c r="C20" s="6">
        <f t="shared" si="0"/>
        <v>32363.25064610853</v>
      </c>
      <c r="D20" s="6">
        <f t="shared" si="0"/>
        <v>15019.836895966948</v>
      </c>
      <c r="E20" s="7">
        <f t="shared" si="0"/>
        <v>8671.706875070791</v>
      </c>
      <c r="F20" s="8">
        <f t="shared" si="0"/>
        <v>5006.61229865565</v>
      </c>
      <c r="L20" s="12" t="s">
        <v>7</v>
      </c>
      <c r="M20" s="13"/>
      <c r="N20" s="27">
        <f>DEGREES(ASIN(N18*2/N12))</f>
        <v>34.493695476567076</v>
      </c>
    </row>
    <row r="21" spans="2:6" ht="13.5" thickBot="1">
      <c r="B21" s="18">
        <v>1100</v>
      </c>
      <c r="C21" s="19">
        <f t="shared" si="0"/>
        <v>35518.85104924382</v>
      </c>
      <c r="D21" s="19">
        <f t="shared" si="0"/>
        <v>16484.356139791384</v>
      </c>
      <c r="E21" s="20">
        <f t="shared" si="0"/>
        <v>9517.247454726217</v>
      </c>
      <c r="F21" s="21">
        <f t="shared" si="0"/>
        <v>5494.785379930463</v>
      </c>
    </row>
    <row r="22" spans="2:12" ht="12.75">
      <c r="B22" s="4"/>
      <c r="C22" s="4"/>
      <c r="D22" s="4"/>
      <c r="E22" s="4"/>
      <c r="F22" s="4"/>
      <c r="L22" s="1" t="s">
        <v>14</v>
      </c>
    </row>
    <row r="23" spans="2:12" ht="12.75">
      <c r="B23" s="4"/>
      <c r="C23" s="4"/>
      <c r="D23" s="4"/>
      <c r="E23" s="4"/>
      <c r="F23" s="4"/>
      <c r="L23" s="1" t="s">
        <v>13</v>
      </c>
    </row>
  </sheetData>
  <mergeCells count="3">
    <mergeCell ref="C5:F5"/>
    <mergeCell ref="L10:N10"/>
    <mergeCell ref="B2:N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23"/>
  <sheetViews>
    <sheetView workbookViewId="0" topLeftCell="A1">
      <selection activeCell="E11" sqref="E11"/>
    </sheetView>
  </sheetViews>
  <sheetFormatPr defaultColWidth="9.140625" defaultRowHeight="12.75"/>
  <cols>
    <col min="1" max="1" width="3.28125" style="1" customWidth="1"/>
    <col min="2" max="2" width="10.8515625" style="1" customWidth="1"/>
    <col min="3" max="6" width="9.140625" style="1" customWidth="1"/>
    <col min="7" max="7" width="3.57421875" style="1" customWidth="1"/>
    <col min="8" max="8" width="6.140625" style="1" customWidth="1"/>
    <col min="9" max="12" width="9.140625" style="1" customWidth="1"/>
    <col min="13" max="13" width="11.28125" style="1" customWidth="1"/>
    <col min="14" max="14" width="9.140625" style="1" customWidth="1"/>
    <col min="15" max="15" width="3.57421875" style="1" customWidth="1"/>
    <col min="16" max="16384" width="9.140625" style="1" customWidth="1"/>
  </cols>
  <sheetData>
    <row r="1" ht="13.5" thickBot="1"/>
    <row r="2" spans="2:14" ht="16.5" thickBot="1">
      <c r="B2" s="33" t="s">
        <v>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5"/>
    </row>
    <row r="4" ht="13.5" thickBot="1"/>
    <row r="5" spans="2:6" ht="49.5" customHeight="1">
      <c r="B5" s="2" t="s">
        <v>16</v>
      </c>
      <c r="C5" s="28" t="s">
        <v>4</v>
      </c>
      <c r="D5" s="28"/>
      <c r="E5" s="28"/>
      <c r="F5" s="29"/>
    </row>
    <row r="6" spans="2:12" ht="25.5">
      <c r="B6" s="3" t="s">
        <v>15</v>
      </c>
      <c r="C6" s="14">
        <v>15</v>
      </c>
      <c r="D6" s="15">
        <v>30</v>
      </c>
      <c r="E6" s="16">
        <v>45</v>
      </c>
      <c r="F6" s="17">
        <v>60</v>
      </c>
      <c r="L6" s="1" t="s">
        <v>0</v>
      </c>
    </row>
    <row r="7" spans="2:12" ht="12.75">
      <c r="B7" s="5">
        <v>150</v>
      </c>
      <c r="C7" s="6">
        <f>+($B7*0.5144)^2/TAN(RADIANS(C$6))/9.81/1.852</f>
        <v>1222.9874368110206</v>
      </c>
      <c r="D7" s="6">
        <f aca="true" t="shared" si="0" ref="D7:F21">+($B7*0.5144)^2/TAN(RADIANS(D$6))/9.81/1.852</f>
        <v>567.5904447171772</v>
      </c>
      <c r="E7" s="7">
        <f t="shared" si="0"/>
        <v>327.6984960469218</v>
      </c>
      <c r="F7" s="8">
        <f t="shared" si="0"/>
        <v>189.19681490572583</v>
      </c>
      <c r="L7" s="1" t="s">
        <v>1</v>
      </c>
    </row>
    <row r="8" spans="2:6" ht="12.75">
      <c r="B8" s="5">
        <v>175</v>
      </c>
      <c r="C8" s="6">
        <f aca="true" t="shared" si="1" ref="C8:C21">+($B8*0.5144)^2/TAN(RADIANS(C$6))/9.81/1.852</f>
        <v>1664.6217889927782</v>
      </c>
      <c r="D8" s="6">
        <f t="shared" si="0"/>
        <v>772.5536608650469</v>
      </c>
      <c r="E8" s="7">
        <f t="shared" si="0"/>
        <v>446.0340640638657</v>
      </c>
      <c r="F8" s="8">
        <f t="shared" si="0"/>
        <v>257.5178869550157</v>
      </c>
    </row>
    <row r="9" spans="2:6" ht="13.5" thickBot="1">
      <c r="B9" s="5">
        <v>200</v>
      </c>
      <c r="C9" s="6">
        <f t="shared" si="1"/>
        <v>2174.199887664037</v>
      </c>
      <c r="D9" s="6">
        <f t="shared" si="0"/>
        <v>1009.049679497204</v>
      </c>
      <c r="E9" s="7">
        <f t="shared" si="0"/>
        <v>582.5751040834164</v>
      </c>
      <c r="F9" s="8">
        <f t="shared" si="0"/>
        <v>336.3498931657348</v>
      </c>
    </row>
    <row r="10" spans="2:14" ht="13.5" thickBot="1">
      <c r="B10" s="5">
        <v>225</v>
      </c>
      <c r="C10" s="6">
        <f t="shared" si="1"/>
        <v>2751.7217328247966</v>
      </c>
      <c r="D10" s="6">
        <f t="shared" si="0"/>
        <v>1277.0785006136489</v>
      </c>
      <c r="E10" s="7">
        <f t="shared" si="0"/>
        <v>737.321616105574</v>
      </c>
      <c r="F10" s="8">
        <f t="shared" si="0"/>
        <v>425.692833537883</v>
      </c>
      <c r="L10" s="30" t="s">
        <v>12</v>
      </c>
      <c r="M10" s="31"/>
      <c r="N10" s="32"/>
    </row>
    <row r="11" spans="2:14" ht="12.75">
      <c r="B11" s="5">
        <v>250</v>
      </c>
      <c r="C11" s="36">
        <f t="shared" si="1"/>
        <v>3397.1873244750573</v>
      </c>
      <c r="D11" s="36">
        <f t="shared" si="0"/>
        <v>1576.6401242143816</v>
      </c>
      <c r="E11" s="7">
        <f t="shared" si="0"/>
        <v>910.2736001303383</v>
      </c>
      <c r="F11" s="37">
        <f t="shared" si="0"/>
        <v>525.5467080714606</v>
      </c>
      <c r="L11" s="22"/>
      <c r="M11" s="4"/>
      <c r="N11" s="23"/>
    </row>
    <row r="12" spans="2:14" ht="12.75">
      <c r="B12" s="5">
        <v>275</v>
      </c>
      <c r="C12" s="6">
        <f t="shared" si="1"/>
        <v>4110.596662614819</v>
      </c>
      <c r="D12" s="6">
        <f t="shared" si="0"/>
        <v>1907.734550299401</v>
      </c>
      <c r="E12" s="7">
        <f t="shared" si="0"/>
        <v>1101.431056157709</v>
      </c>
      <c r="F12" s="8">
        <f t="shared" si="0"/>
        <v>635.9115167664671</v>
      </c>
      <c r="L12" s="22" t="s">
        <v>17</v>
      </c>
      <c r="M12" s="4"/>
      <c r="N12" s="25">
        <v>5</v>
      </c>
    </row>
    <row r="13" spans="2:14" ht="12.75">
      <c r="B13" s="5">
        <v>300</v>
      </c>
      <c r="C13" s="10">
        <f t="shared" si="1"/>
        <v>4891.949747244083</v>
      </c>
      <c r="D13" s="10">
        <f t="shared" si="0"/>
        <v>2270.361778868709</v>
      </c>
      <c r="E13" s="10">
        <f t="shared" si="0"/>
        <v>1310.793984187687</v>
      </c>
      <c r="F13" s="11">
        <f t="shared" si="0"/>
        <v>756.7872596229033</v>
      </c>
      <c r="L13" s="22"/>
      <c r="M13" s="4"/>
      <c r="N13" s="24"/>
    </row>
    <row r="14" spans="2:14" ht="12.75">
      <c r="B14" s="5">
        <v>325</v>
      </c>
      <c r="C14" s="6">
        <f t="shared" si="1"/>
        <v>5741.246578362846</v>
      </c>
      <c r="D14" s="6">
        <f t="shared" si="0"/>
        <v>2664.521809922304</v>
      </c>
      <c r="E14" s="7">
        <f t="shared" si="0"/>
        <v>1538.3623842202712</v>
      </c>
      <c r="F14" s="8">
        <f t="shared" si="0"/>
        <v>888.1739366407681</v>
      </c>
      <c r="L14" s="22" t="s">
        <v>5</v>
      </c>
      <c r="M14" s="4"/>
      <c r="N14" s="24"/>
    </row>
    <row r="15" spans="2:14" ht="12.75">
      <c r="B15" s="5">
        <v>350</v>
      </c>
      <c r="C15" s="6">
        <f t="shared" si="1"/>
        <v>6658.487155971113</v>
      </c>
      <c r="D15" s="6">
        <f t="shared" si="0"/>
        <v>3090.2146434601877</v>
      </c>
      <c r="E15" s="7">
        <f t="shared" si="0"/>
        <v>1784.1362562554627</v>
      </c>
      <c r="F15" s="8">
        <f t="shared" si="0"/>
        <v>1030.0715478200627</v>
      </c>
      <c r="L15" s="22" t="s">
        <v>18</v>
      </c>
      <c r="M15" s="4"/>
      <c r="N15" s="25">
        <v>300</v>
      </c>
    </row>
    <row r="16" spans="2:14" ht="12.75">
      <c r="B16" s="5">
        <v>375</v>
      </c>
      <c r="C16" s="6">
        <f t="shared" si="1"/>
        <v>7643.671480068877</v>
      </c>
      <c r="D16" s="6">
        <f t="shared" si="0"/>
        <v>3547.440279482357</v>
      </c>
      <c r="E16" s="7">
        <f t="shared" si="0"/>
        <v>2048.1156002932603</v>
      </c>
      <c r="F16" s="8">
        <f t="shared" si="0"/>
        <v>1182.480093160786</v>
      </c>
      <c r="L16" s="22" t="s">
        <v>9</v>
      </c>
      <c r="M16" s="4"/>
      <c r="N16" s="25">
        <v>45</v>
      </c>
    </row>
    <row r="17" spans="2:14" ht="12.75">
      <c r="B17" s="5">
        <v>400</v>
      </c>
      <c r="C17" s="6">
        <f t="shared" si="1"/>
        <v>8696.799550656147</v>
      </c>
      <c r="D17" s="6">
        <f t="shared" si="0"/>
        <v>4036.198717988816</v>
      </c>
      <c r="E17" s="7">
        <f t="shared" si="0"/>
        <v>2330.3004163336655</v>
      </c>
      <c r="F17" s="8">
        <f t="shared" si="0"/>
        <v>1345.3995726629391</v>
      </c>
      <c r="L17" s="22"/>
      <c r="M17" s="4"/>
      <c r="N17" s="24"/>
    </row>
    <row r="18" spans="2:14" ht="12.75">
      <c r="B18" s="5">
        <v>425</v>
      </c>
      <c r="C18" s="6">
        <f t="shared" si="1"/>
        <v>9817.871367732914</v>
      </c>
      <c r="D18" s="6">
        <f t="shared" si="0"/>
        <v>4556.4899589795605</v>
      </c>
      <c r="E18" s="7">
        <f t="shared" si="0"/>
        <v>2630.690704376677</v>
      </c>
      <c r="F18" s="8">
        <f t="shared" si="0"/>
        <v>1518.8299863265208</v>
      </c>
      <c r="L18" s="22" t="s">
        <v>19</v>
      </c>
      <c r="M18" s="4"/>
      <c r="N18" s="26">
        <f>+(N15*0.5144)^2/TAN(RADIANS(N16))/9810/1.852</f>
        <v>1.310793984187687</v>
      </c>
    </row>
    <row r="19" spans="2:14" ht="12.75">
      <c r="B19" s="5">
        <v>450</v>
      </c>
      <c r="C19" s="6">
        <f t="shared" si="1"/>
        <v>11006.886931299186</v>
      </c>
      <c r="D19" s="6">
        <f t="shared" si="0"/>
        <v>5108.3140024545955</v>
      </c>
      <c r="E19" s="7">
        <f t="shared" si="0"/>
        <v>2949.286464422296</v>
      </c>
      <c r="F19" s="8">
        <f t="shared" si="0"/>
        <v>1702.771334151532</v>
      </c>
      <c r="L19" s="22"/>
      <c r="M19" s="4"/>
      <c r="N19" s="24"/>
    </row>
    <row r="20" spans="2:14" ht="16.5" thickBot="1">
      <c r="B20" s="5">
        <v>475</v>
      </c>
      <c r="C20" s="6">
        <f t="shared" si="1"/>
        <v>12263.846241354955</v>
      </c>
      <c r="D20" s="6">
        <f t="shared" si="0"/>
        <v>5691.670848413916</v>
      </c>
      <c r="E20" s="7">
        <f t="shared" si="0"/>
        <v>3286.0876964705203</v>
      </c>
      <c r="F20" s="8">
        <f t="shared" si="0"/>
        <v>1897.2236161379726</v>
      </c>
      <c r="L20" s="12" t="s">
        <v>7</v>
      </c>
      <c r="M20" s="13"/>
      <c r="N20" s="27">
        <f>DEGREES(ASIN(N18*2/N12))</f>
        <v>31.622315348253505</v>
      </c>
    </row>
    <row r="21" spans="2:6" ht="13.5" thickBot="1">
      <c r="B21" s="18">
        <v>500</v>
      </c>
      <c r="C21" s="19">
        <f t="shared" si="1"/>
        <v>13588.749297900229</v>
      </c>
      <c r="D21" s="19">
        <f t="shared" si="0"/>
        <v>6306.560496857526</v>
      </c>
      <c r="E21" s="20">
        <f t="shared" si="0"/>
        <v>3641.0944005213532</v>
      </c>
      <c r="F21" s="21">
        <f t="shared" si="0"/>
        <v>2102.1868322858422</v>
      </c>
    </row>
    <row r="22" spans="2:12" ht="12.75">
      <c r="B22" s="4"/>
      <c r="C22" s="4"/>
      <c r="D22" s="4"/>
      <c r="E22" s="4"/>
      <c r="F22" s="4"/>
      <c r="L22" s="1" t="s">
        <v>14</v>
      </c>
    </row>
    <row r="23" spans="2:12" ht="12.75">
      <c r="B23" s="4"/>
      <c r="C23" s="4"/>
      <c r="D23" s="4"/>
      <c r="E23" s="4"/>
      <c r="F23" s="4"/>
      <c r="L23" s="1" t="s">
        <v>13</v>
      </c>
    </row>
  </sheetData>
  <mergeCells count="3">
    <mergeCell ref="C5:F5"/>
    <mergeCell ref="L10:N10"/>
    <mergeCell ref="B2:N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Home-PC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Rémi</dc:creator>
  <cp:keywords/>
  <dc:description/>
  <cp:lastModifiedBy>Rémi</cp:lastModifiedBy>
  <dcterms:created xsi:type="dcterms:W3CDTF">2010-02-05T15:05:53Z</dcterms:created>
  <dcterms:modified xsi:type="dcterms:W3CDTF">2010-02-05T17:35:01Z</dcterms:modified>
  <cp:category/>
  <cp:version/>
  <cp:contentType/>
  <cp:contentStatus/>
</cp:coreProperties>
</file>