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0" yWindow="0" windowWidth="25600" windowHeight="14560" activeTab="1"/>
  </bookViews>
  <sheets>
    <sheet name="Ingress" sheetId="2" r:id="rId1"/>
    <sheet name="Ingress 2" sheetId="4" r:id="rId2"/>
    <sheet name="Out" sheetId="5" r:id="rId3"/>
  </sheets>
  <definedNames>
    <definedName name="_xlnm.Print_Area" localSheetId="0">Ingress!$A$1:$G$18</definedName>
    <definedName name="_xlnm.Print_Area" localSheetId="1">'Ingress 2'!$A$1:$G$30</definedName>
    <definedName name="_xlnm.Print_Area" localSheetId="2">Out!$B$27:$C$28,Out!$A$1:$G$24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C24" i="5"/>
  <c r="G17" i="2"/>
  <c r="G29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G24" i="4"/>
  <c r="C15" i="2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G22" i="5"/>
  <c r="C26" i="4"/>
  <c r="F8" i="2"/>
  <c r="G8" i="2"/>
  <c r="F9" i="2"/>
  <c r="G9" i="2"/>
  <c r="F10" i="2"/>
  <c r="G10" i="2"/>
  <c r="F11" i="2"/>
  <c r="G11" i="2"/>
  <c r="F12" i="2"/>
  <c r="G12" i="2"/>
</calcChain>
</file>

<file path=xl/sharedStrings.xml><?xml version="1.0" encoding="utf-8"?>
<sst xmlns="http://schemas.openxmlformats.org/spreadsheetml/2006/main" count="73" uniqueCount="44">
  <si>
    <t>Temps</t>
  </si>
  <si>
    <t>Nom du segment</t>
  </si>
  <si>
    <t>Nav sur segment</t>
  </si>
  <si>
    <t>Temps cumulé (s)</t>
  </si>
  <si>
    <t>Temps sur segment (s)</t>
  </si>
  <si>
    <t>Vitesse sol (km/h)</t>
  </si>
  <si>
    <t>Cap (°)</t>
  </si>
  <si>
    <t>Dist (km)</t>
  </si>
  <si>
    <t>Log de navigation timée</t>
  </si>
  <si>
    <t>Temps Total ingress:</t>
  </si>
  <si>
    <t>TGT Milan A</t>
  </si>
  <si>
    <t>Gare Ochamchira</t>
  </si>
  <si>
    <t>Sukhumi AB</t>
  </si>
  <si>
    <t>Gare Gali</t>
  </si>
  <si>
    <t>Pont ferroviaire Sud Zugdidi</t>
  </si>
  <si>
    <t>Gare Larchva</t>
  </si>
  <si>
    <t>TGT Senaki AB</t>
  </si>
  <si>
    <t>Senaki AB</t>
  </si>
  <si>
    <t>Pont ferroviaire</t>
  </si>
  <si>
    <t>Kutaisi AB (Longe voie ferrée)</t>
  </si>
  <si>
    <t>Peace ferroviaire (Longe voie ferrée)</t>
  </si>
  <si>
    <t>Gare Ahali-Sviri (Longe voie ferrée)</t>
  </si>
  <si>
    <t>Gare Zestafoni (Suit la riviere)</t>
  </si>
  <si>
    <t>Encoche riviere/route/rail</t>
  </si>
  <si>
    <t>Pont routier croisement river</t>
  </si>
  <si>
    <t>Pont ferroviaire (Suit la river)</t>
  </si>
  <si>
    <t>Pont routier over the river</t>
  </si>
  <si>
    <t>Fourche ferroviaire Khashuri (Rail)</t>
  </si>
  <si>
    <t>Angle droit route</t>
  </si>
  <si>
    <r>
      <t xml:space="preserve">Pont routier over the river </t>
    </r>
    <r>
      <rPr>
        <b/>
        <sz val="16"/>
        <color rgb="FFFF0000"/>
        <rFont val="Calibri"/>
        <scheme val="minor"/>
      </rPr>
      <t>POP-UP</t>
    </r>
  </si>
  <si>
    <t>TGT</t>
  </si>
  <si>
    <t>TRP Senaki AB</t>
  </si>
  <si>
    <t>TGT Milan</t>
  </si>
  <si>
    <t>TRP Sukhumi AB</t>
  </si>
  <si>
    <t>UG23 -&gt; UGSS</t>
  </si>
  <si>
    <t>CrossRoad N village</t>
  </si>
  <si>
    <t>Village road / ligne elec</t>
  </si>
  <si>
    <t>Pont routier over the river (Follow)</t>
  </si>
  <si>
    <t>Riviere en T equerre ligne elec</t>
  </si>
  <si>
    <t>Ligne Elec over the river</t>
  </si>
  <si>
    <t>Riviere en T</t>
  </si>
  <si>
    <t>Barrage</t>
  </si>
  <si>
    <t>UG23</t>
  </si>
  <si>
    <t>Temps Total Out: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</si>
</sst>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:mm:ss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rgb="FFFF0000"/>
      <name val="Calibri"/>
      <scheme val="minor"/>
    </font>
    <font>
      <b/>
      <sz val="20"/>
      <color rgb="FF008000"/>
      <name val="Calibri"/>
      <scheme val="minor"/>
    </font>
    <font>
      <b/>
      <sz val="20"/>
      <color rgb="FF3366FF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rgb="FFFF0000"/>
      <name val="Calibri"/>
      <scheme val="minor"/>
    </font>
    <font>
      <b/>
      <sz val="16"/>
      <color rgb="FF008000"/>
      <name val="Calibri"/>
      <scheme val="minor"/>
    </font>
    <font>
      <sz val="16"/>
      <color rgb="FF008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" xfId="0" applyFont="1" applyBorder="1" applyAlignment="1">
      <alignment horizontal="center" vertical="center"/>
    </xf>
    <xf numFmtId="166" fontId="0" fillId="0" borderId="0" xfId="0" applyNumberFormat="1"/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/>
    <xf numFmtId="21" fontId="0" fillId="0" borderId="0" xfId="0" applyNumberFormat="1"/>
    <xf numFmtId="0" fontId="6" fillId="0" borderId="0" xfId="0" applyFont="1"/>
    <xf numFmtId="21" fontId="6" fillId="0" borderId="0" xfId="0" applyNumberFormat="1" applyFont="1"/>
    <xf numFmtId="0" fontId="7" fillId="0" borderId="0" xfId="0" applyFont="1"/>
    <xf numFmtId="21" fontId="7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/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166" fontId="11" fillId="2" borderId="6" xfId="0" applyNumberFormat="1" applyFont="1" applyFill="1" applyBorder="1" applyAlignment="1">
      <alignment horizontal="center"/>
    </xf>
    <xf numFmtId="166" fontId="11" fillId="2" borderId="1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166" fontId="11" fillId="2" borderId="22" xfId="0" applyNumberFormat="1" applyFont="1" applyFill="1" applyBorder="1" applyAlignment="1">
      <alignment horizontal="center"/>
    </xf>
    <xf numFmtId="166" fontId="11" fillId="2" borderId="24" xfId="0" applyNumberFormat="1" applyFont="1" applyFill="1" applyBorder="1" applyAlignment="1">
      <alignment horizontal="center"/>
    </xf>
    <xf numFmtId="0" fontId="13" fillId="3" borderId="21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0"/>
  <sheetViews>
    <sheetView workbookViewId="0">
      <selection activeCell="G14" sqref="G14"/>
    </sheetView>
  </sheetViews>
  <sheetFormatPr baseColWidth="10" defaultRowHeight="14" x14ac:dyDescent="0"/>
  <cols>
    <col min="1" max="1" width="2.6640625" customWidth="1"/>
    <col min="2" max="2" width="43.83203125" bestFit="1" customWidth="1"/>
    <col min="3" max="3" width="13.5" bestFit="1" customWidth="1"/>
    <col min="4" max="4" width="11.33203125" bestFit="1" customWidth="1"/>
    <col min="5" max="5" width="21" bestFit="1" customWidth="1"/>
    <col min="6" max="6" width="26.1640625" bestFit="1" customWidth="1"/>
    <col min="7" max="7" width="20.6640625" bestFit="1" customWidth="1"/>
    <col min="8" max="8" width="18.6640625" customWidth="1"/>
    <col min="9" max="9" width="25" bestFit="1" customWidth="1"/>
    <col min="10" max="10" width="13.5" bestFit="1" customWidth="1"/>
    <col min="11" max="11" width="20.83203125" customWidth="1"/>
    <col min="12" max="12" width="14.5" customWidth="1"/>
    <col min="13" max="13" width="2.83203125" customWidth="1"/>
  </cols>
  <sheetData>
    <row r="1" spans="1:13" ht="15.75" customHeight="1">
      <c r="A1" s="5"/>
      <c r="B1" s="6"/>
      <c r="C1" s="54"/>
      <c r="D1" s="54"/>
      <c r="E1" s="54"/>
      <c r="F1" s="54"/>
      <c r="G1" s="54"/>
      <c r="H1" s="11"/>
      <c r="I1" s="7"/>
      <c r="J1" s="7"/>
      <c r="K1" s="7"/>
      <c r="L1" s="7"/>
      <c r="M1" s="8"/>
    </row>
    <row r="2" spans="1:13" ht="15.75" customHeight="1">
      <c r="A2" s="9"/>
      <c r="B2" s="59" t="s">
        <v>8</v>
      </c>
      <c r="C2" s="59"/>
      <c r="D2" s="59"/>
      <c r="E2" s="59"/>
      <c r="F2" s="59"/>
      <c r="G2" s="59"/>
      <c r="H2" s="13"/>
      <c r="I2" s="14"/>
      <c r="J2" s="15"/>
      <c r="K2" s="16"/>
      <c r="L2" s="16"/>
      <c r="M2" s="10"/>
    </row>
    <row r="3" spans="1:13" ht="15.75" customHeight="1">
      <c r="A3" s="9"/>
      <c r="B3" s="59"/>
      <c r="C3" s="59"/>
      <c r="D3" s="59"/>
      <c r="E3" s="59"/>
      <c r="F3" s="59"/>
      <c r="G3" s="59"/>
      <c r="H3" s="17"/>
      <c r="I3" s="18"/>
      <c r="J3" s="15"/>
      <c r="K3" s="15"/>
      <c r="L3" s="15"/>
      <c r="M3" s="10"/>
    </row>
    <row r="4" spans="1:13" ht="15.75" customHeight="1">
      <c r="A4" s="9"/>
      <c r="B4" s="59"/>
      <c r="C4" s="59"/>
      <c r="D4" s="59"/>
      <c r="E4" s="59"/>
      <c r="F4" s="59"/>
      <c r="G4" s="59"/>
      <c r="H4" s="17"/>
      <c r="I4" s="18"/>
      <c r="J4" s="19"/>
      <c r="K4" s="16"/>
      <c r="L4" s="16"/>
      <c r="M4" s="10"/>
    </row>
    <row r="5" spans="1:13" ht="15.75" customHeight="1" thickBot="1">
      <c r="A5" s="9"/>
      <c r="B5" s="3"/>
      <c r="C5" s="1"/>
      <c r="D5" s="1"/>
      <c r="E5" s="1"/>
      <c r="F5" s="1"/>
      <c r="G5" s="1"/>
      <c r="H5" s="1"/>
      <c r="I5" s="4"/>
      <c r="J5" s="19"/>
      <c r="K5" s="2"/>
      <c r="L5" s="2"/>
      <c r="M5" s="10"/>
    </row>
    <row r="6" spans="1:13" ht="20">
      <c r="A6" s="9"/>
      <c r="B6" s="55" t="s">
        <v>1</v>
      </c>
      <c r="C6" s="55" t="s">
        <v>2</v>
      </c>
      <c r="D6" s="56"/>
      <c r="E6" s="57"/>
      <c r="F6" s="55" t="s">
        <v>0</v>
      </c>
      <c r="G6" s="57"/>
      <c r="H6" s="29"/>
      <c r="I6" s="29"/>
      <c r="J6" s="29"/>
      <c r="K6" s="29"/>
      <c r="L6" s="29"/>
      <c r="M6" s="10"/>
    </row>
    <row r="7" spans="1:13" ht="21" thickBot="1">
      <c r="A7" s="9"/>
      <c r="B7" s="58"/>
      <c r="C7" s="36" t="s">
        <v>6</v>
      </c>
      <c r="D7" s="37" t="s">
        <v>7</v>
      </c>
      <c r="E7" s="38" t="s">
        <v>5</v>
      </c>
      <c r="F7" s="39" t="s">
        <v>4</v>
      </c>
      <c r="G7" s="40" t="s">
        <v>3</v>
      </c>
      <c r="H7" s="28"/>
      <c r="I7" s="27"/>
      <c r="J7" s="28"/>
      <c r="K7" s="28"/>
      <c r="L7" s="28"/>
      <c r="M7" s="10"/>
    </row>
    <row r="8" spans="1:13" ht="20">
      <c r="A8" s="9"/>
      <c r="B8" s="50" t="s">
        <v>12</v>
      </c>
      <c r="C8" s="41">
        <v>114</v>
      </c>
      <c r="D8" s="42">
        <v>33</v>
      </c>
      <c r="E8" s="43">
        <v>720</v>
      </c>
      <c r="F8" s="44">
        <f>(D8/E8*3600)*"00:00:01"</f>
        <v>1.9097222222222222E-3</v>
      </c>
      <c r="G8" s="45">
        <f>F8</f>
        <v>1.9097222222222222E-3</v>
      </c>
      <c r="H8" s="30"/>
      <c r="I8" s="31"/>
      <c r="J8" s="32"/>
      <c r="K8" s="33"/>
      <c r="L8" s="33"/>
      <c r="M8" s="10"/>
    </row>
    <row r="9" spans="1:13" ht="20">
      <c r="A9" s="9"/>
      <c r="B9" s="51" t="s">
        <v>11</v>
      </c>
      <c r="C9" s="46">
        <v>110</v>
      </c>
      <c r="D9" s="47">
        <v>23</v>
      </c>
      <c r="E9" s="48">
        <v>720</v>
      </c>
      <c r="F9" s="44">
        <f>(D9/E9*3600)*"00:00:01"</f>
        <v>1.3310185185185183E-3</v>
      </c>
      <c r="G9" s="49">
        <f>(G8+F9)</f>
        <v>3.2407407407407402E-3</v>
      </c>
      <c r="H9" s="30"/>
      <c r="I9" s="31"/>
      <c r="J9" s="32"/>
      <c r="K9" s="33"/>
      <c r="L9" s="33"/>
      <c r="M9" s="10"/>
    </row>
    <row r="10" spans="1:13" ht="20">
      <c r="A10" s="9"/>
      <c r="B10" s="51" t="s">
        <v>13</v>
      </c>
      <c r="C10" s="46">
        <v>153</v>
      </c>
      <c r="D10" s="47">
        <v>20</v>
      </c>
      <c r="E10" s="48">
        <v>720</v>
      </c>
      <c r="F10" s="44">
        <f t="shared" ref="F10:F12" si="0">(D10/E10*3600)*"00:00:01"</f>
        <v>1.1574074074074073E-3</v>
      </c>
      <c r="G10" s="49">
        <f>G9+F10</f>
        <v>4.3981481481481476E-3</v>
      </c>
      <c r="H10" s="30"/>
      <c r="I10" s="31"/>
      <c r="J10" s="32"/>
      <c r="K10" s="33"/>
      <c r="L10" s="33"/>
      <c r="M10" s="10"/>
    </row>
    <row r="11" spans="1:13" ht="20">
      <c r="A11" s="9"/>
      <c r="B11" s="51" t="s">
        <v>14</v>
      </c>
      <c r="C11" s="46">
        <v>163</v>
      </c>
      <c r="D11" s="47">
        <v>11</v>
      </c>
      <c r="E11" s="48">
        <v>720</v>
      </c>
      <c r="F11" s="44">
        <f t="shared" si="0"/>
        <v>6.3657407407407402E-4</v>
      </c>
      <c r="G11" s="49">
        <f>(G10+F11)</f>
        <v>5.0347222222222217E-3</v>
      </c>
      <c r="H11" s="30"/>
      <c r="I11" s="31"/>
      <c r="J11" s="32"/>
      <c r="K11" s="33"/>
      <c r="L11" s="33"/>
      <c r="M11" s="10"/>
    </row>
    <row r="12" spans="1:13" ht="20">
      <c r="A12" s="9"/>
      <c r="B12" s="51" t="s">
        <v>15</v>
      </c>
      <c r="C12" s="46">
        <v>122</v>
      </c>
      <c r="D12" s="47">
        <v>22</v>
      </c>
      <c r="E12" s="48">
        <v>720</v>
      </c>
      <c r="F12" s="44">
        <f t="shared" si="0"/>
        <v>1.273148148148148E-3</v>
      </c>
      <c r="G12" s="49">
        <f t="shared" ref="G12" si="1">(G11+F12)</f>
        <v>6.3078703703703699E-3</v>
      </c>
      <c r="H12" s="30"/>
      <c r="I12" s="31"/>
      <c r="J12" s="32"/>
      <c r="K12" s="33"/>
      <c r="L12" s="33"/>
      <c r="M12" s="10"/>
    </row>
    <row r="13" spans="1:13" ht="21" thickBot="1">
      <c r="A13" s="9"/>
      <c r="B13" s="66" t="s">
        <v>16</v>
      </c>
      <c r="C13" s="67"/>
      <c r="D13" s="68"/>
      <c r="E13" s="69"/>
      <c r="F13" s="64"/>
      <c r="G13" s="65">
        <f>G12</f>
        <v>6.3078703703703699E-3</v>
      </c>
      <c r="H13" s="30"/>
      <c r="I13" s="31"/>
      <c r="J13" s="35"/>
      <c r="K13" s="33"/>
      <c r="L13" s="33"/>
      <c r="M13" s="10"/>
    </row>
    <row r="15" spans="1:13" ht="25">
      <c r="B15" s="25" t="s">
        <v>9</v>
      </c>
      <c r="C15" s="26">
        <f>G12</f>
        <v>6.3078703703703699E-3</v>
      </c>
    </row>
    <row r="17" spans="2:7" ht="25">
      <c r="B17" s="23" t="s">
        <v>32</v>
      </c>
      <c r="C17" s="24">
        <v>0.2986111111111111</v>
      </c>
      <c r="F17" s="21" t="s">
        <v>33</v>
      </c>
      <c r="G17" s="22">
        <f>C17-C15</f>
        <v>0.29230324074074071</v>
      </c>
    </row>
    <row r="18" spans="2:7" ht="25">
      <c r="B18" s="23"/>
      <c r="C18" s="24"/>
      <c r="F18" s="21" t="s">
        <v>34</v>
      </c>
      <c r="G18" s="22">
        <v>3.472222222222222E-3</v>
      </c>
    </row>
    <row r="19" spans="2:7">
      <c r="F19" s="12"/>
      <c r="G19" s="12"/>
    </row>
    <row r="20" spans="2:7">
      <c r="G20" s="20"/>
    </row>
  </sheetData>
  <mergeCells count="6">
    <mergeCell ref="C1:E1"/>
    <mergeCell ref="F1:G1"/>
    <mergeCell ref="C6:E6"/>
    <mergeCell ref="F6:G6"/>
    <mergeCell ref="B6:B7"/>
    <mergeCell ref="B2:G4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60" orientation="landscape"/>
  <extLst>
    <ext xmlns:mx="http://schemas.microsoft.com/office/mac/excel/2008/main" uri="{64002731-A6B0-56B0-2670-7721B7C09600}">
      <mx:PLV Mode="0" OnePage="0" WScale="4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tabSelected="1" topLeftCell="A2" workbookViewId="0">
      <selection activeCell="B24" sqref="B24:G24"/>
    </sheetView>
  </sheetViews>
  <sheetFormatPr baseColWidth="10" defaultRowHeight="14" x14ac:dyDescent="0"/>
  <cols>
    <col min="1" max="1" width="2.6640625" customWidth="1"/>
    <col min="2" max="2" width="43.83203125" bestFit="1" customWidth="1"/>
    <col min="3" max="3" width="13.5" bestFit="1" customWidth="1"/>
    <col min="4" max="4" width="11.33203125" bestFit="1" customWidth="1"/>
    <col min="5" max="5" width="21" bestFit="1" customWidth="1"/>
    <col min="6" max="6" width="26.1640625" bestFit="1" customWidth="1"/>
    <col min="7" max="7" width="20.6640625" bestFit="1" customWidth="1"/>
    <col min="8" max="8" width="18.6640625" customWidth="1"/>
    <col min="9" max="9" width="25" bestFit="1" customWidth="1"/>
    <col min="10" max="10" width="13.5" bestFit="1" customWidth="1"/>
    <col min="11" max="11" width="20.83203125" customWidth="1"/>
    <col min="12" max="12" width="14.5" customWidth="1"/>
    <col min="13" max="13" width="2.83203125" customWidth="1"/>
  </cols>
  <sheetData>
    <row r="1" spans="1:13" ht="15.75" customHeight="1">
      <c r="A1" s="5"/>
      <c r="B1" s="6"/>
      <c r="C1" s="54"/>
      <c r="D1" s="54"/>
      <c r="E1" s="54"/>
      <c r="F1" s="54"/>
      <c r="G1" s="54"/>
      <c r="H1" s="53"/>
      <c r="I1" s="7"/>
      <c r="J1" s="7"/>
      <c r="K1" s="7"/>
      <c r="L1" s="7"/>
      <c r="M1" s="8"/>
    </row>
    <row r="2" spans="1:13" ht="15.75" customHeight="1">
      <c r="A2" s="9"/>
      <c r="B2" s="59" t="s">
        <v>8</v>
      </c>
      <c r="C2" s="59"/>
      <c r="D2" s="59"/>
      <c r="E2" s="59"/>
      <c r="F2" s="59"/>
      <c r="G2" s="59"/>
      <c r="H2" s="13"/>
      <c r="I2" s="14"/>
      <c r="J2" s="15"/>
      <c r="K2" s="16"/>
      <c r="L2" s="16"/>
      <c r="M2" s="10"/>
    </row>
    <row r="3" spans="1:13" ht="15.75" customHeight="1">
      <c r="A3" s="9"/>
      <c r="B3" s="59"/>
      <c r="C3" s="59"/>
      <c r="D3" s="59"/>
      <c r="E3" s="59"/>
      <c r="F3" s="59"/>
      <c r="G3" s="59"/>
      <c r="H3" s="17"/>
      <c r="I3" s="18"/>
      <c r="J3" s="15"/>
      <c r="K3" s="15"/>
      <c r="L3" s="15"/>
      <c r="M3" s="10"/>
    </row>
    <row r="4" spans="1:13" ht="15.75" customHeight="1">
      <c r="A4" s="9"/>
      <c r="B4" s="59"/>
      <c r="C4" s="59"/>
      <c r="D4" s="59"/>
      <c r="E4" s="59"/>
      <c r="F4" s="59"/>
      <c r="G4" s="59"/>
      <c r="H4" s="17"/>
      <c r="I4" s="18"/>
      <c r="J4" s="19"/>
      <c r="K4" s="16"/>
      <c r="L4" s="16"/>
      <c r="M4" s="10"/>
    </row>
    <row r="5" spans="1:13" ht="15.75" customHeight="1" thickBot="1">
      <c r="A5" s="9"/>
      <c r="B5" s="3"/>
      <c r="C5" s="52"/>
      <c r="D5" s="52"/>
      <c r="E5" s="52"/>
      <c r="F5" s="52"/>
      <c r="G5" s="52"/>
      <c r="H5" s="52"/>
      <c r="I5" s="4"/>
      <c r="J5" s="19"/>
      <c r="K5" s="2"/>
      <c r="L5" s="2"/>
      <c r="M5" s="10"/>
    </row>
    <row r="6" spans="1:13" ht="20">
      <c r="A6" s="9"/>
      <c r="B6" s="55" t="s">
        <v>1</v>
      </c>
      <c r="C6" s="55" t="s">
        <v>2</v>
      </c>
      <c r="D6" s="56"/>
      <c r="E6" s="57"/>
      <c r="F6" s="55" t="s">
        <v>0</v>
      </c>
      <c r="G6" s="57"/>
      <c r="H6" s="29"/>
      <c r="I6" s="29"/>
      <c r="J6" s="29"/>
      <c r="K6" s="29"/>
      <c r="L6" s="29"/>
      <c r="M6" s="10"/>
    </row>
    <row r="7" spans="1:13" ht="21" thickBot="1">
      <c r="A7" s="9"/>
      <c r="B7" s="58"/>
      <c r="C7" s="36" t="s">
        <v>6</v>
      </c>
      <c r="D7" s="37" t="s">
        <v>7</v>
      </c>
      <c r="E7" s="38" t="s">
        <v>5</v>
      </c>
      <c r="F7" s="39" t="s">
        <v>4</v>
      </c>
      <c r="G7" s="40" t="s">
        <v>3</v>
      </c>
      <c r="H7" s="28"/>
      <c r="I7" s="27"/>
      <c r="J7" s="28"/>
      <c r="K7" s="28"/>
      <c r="L7" s="28"/>
      <c r="M7" s="10"/>
    </row>
    <row r="8" spans="1:13" ht="20">
      <c r="A8" s="9"/>
      <c r="B8" s="50" t="s">
        <v>17</v>
      </c>
      <c r="C8" s="41">
        <v>104</v>
      </c>
      <c r="D8" s="42">
        <v>16</v>
      </c>
      <c r="E8" s="43">
        <v>720</v>
      </c>
      <c r="F8" s="44">
        <f>(D8/E8*3600)*"00:00:01"</f>
        <v>9.2592592592592585E-4</v>
      </c>
      <c r="G8" s="45">
        <f>F8</f>
        <v>9.2592592592592585E-4</v>
      </c>
      <c r="H8" s="30"/>
      <c r="I8" s="31"/>
      <c r="J8" s="32"/>
      <c r="K8" s="33"/>
      <c r="L8" s="33"/>
      <c r="M8" s="10"/>
    </row>
    <row r="9" spans="1:13" ht="20">
      <c r="A9" s="9"/>
      <c r="B9" s="51" t="s">
        <v>18</v>
      </c>
      <c r="C9" s="46">
        <v>88</v>
      </c>
      <c r="D9" s="47">
        <v>21</v>
      </c>
      <c r="E9" s="48">
        <v>720</v>
      </c>
      <c r="F9" s="44">
        <f>(D9/E9*3600)*"00:00:01"</f>
        <v>1.2152777777777778E-3</v>
      </c>
      <c r="G9" s="49">
        <f>(G8+F9)</f>
        <v>2.1412037037037038E-3</v>
      </c>
      <c r="H9" s="30"/>
      <c r="I9" s="31"/>
      <c r="J9" s="32"/>
      <c r="K9" s="33"/>
      <c r="L9" s="33"/>
      <c r="M9" s="10"/>
    </row>
    <row r="10" spans="1:13" ht="20">
      <c r="A10" s="9"/>
      <c r="B10" s="51" t="s">
        <v>19</v>
      </c>
      <c r="C10" s="46">
        <v>76</v>
      </c>
      <c r="D10" s="47">
        <v>18.5</v>
      </c>
      <c r="E10" s="48">
        <v>720</v>
      </c>
      <c r="F10" s="44">
        <f t="shared" ref="F10:F23" si="0">(D10/E10*3600)*"00:00:01"</f>
        <v>1.0706018518518519E-3</v>
      </c>
      <c r="G10" s="49">
        <f>G9+F10</f>
        <v>3.2118055555555554E-3</v>
      </c>
      <c r="H10" s="30"/>
      <c r="I10" s="31"/>
      <c r="J10" s="32"/>
      <c r="K10" s="33"/>
      <c r="L10" s="33"/>
      <c r="M10" s="10"/>
    </row>
    <row r="11" spans="1:13" ht="20">
      <c r="A11" s="9"/>
      <c r="B11" s="51" t="s">
        <v>18</v>
      </c>
      <c r="C11" s="46">
        <v>87</v>
      </c>
      <c r="D11" s="47">
        <v>8</v>
      </c>
      <c r="E11" s="48">
        <v>720</v>
      </c>
      <c r="F11" s="44">
        <f t="shared" si="0"/>
        <v>4.6296296296296293E-4</v>
      </c>
      <c r="G11" s="49">
        <f>(G10+F11)</f>
        <v>3.6747685185185182E-3</v>
      </c>
      <c r="H11" s="30"/>
      <c r="I11" s="31"/>
      <c r="J11" s="32"/>
      <c r="K11" s="33"/>
      <c r="L11" s="33"/>
      <c r="M11" s="10"/>
    </row>
    <row r="12" spans="1:13" ht="20">
      <c r="A12" s="9"/>
      <c r="B12" s="51" t="s">
        <v>20</v>
      </c>
      <c r="C12" s="46">
        <v>107</v>
      </c>
      <c r="D12" s="47">
        <v>9.5</v>
      </c>
      <c r="E12" s="48">
        <v>720</v>
      </c>
      <c r="F12" s="44">
        <f t="shared" si="0"/>
        <v>5.4976851851851844E-4</v>
      </c>
      <c r="G12" s="49">
        <f t="shared" ref="G12" si="1">(G11+F12)</f>
        <v>4.2245370370370371E-3</v>
      </c>
      <c r="H12" s="30"/>
      <c r="I12" s="31"/>
      <c r="J12" s="32"/>
      <c r="K12" s="33"/>
      <c r="L12" s="33"/>
      <c r="M12" s="10"/>
    </row>
    <row r="13" spans="1:13" ht="20">
      <c r="A13" s="9"/>
      <c r="B13" s="51" t="s">
        <v>21</v>
      </c>
      <c r="C13" s="46">
        <v>110</v>
      </c>
      <c r="D13" s="47">
        <v>13</v>
      </c>
      <c r="E13" s="48">
        <v>720</v>
      </c>
      <c r="F13" s="44">
        <f t="shared" si="0"/>
        <v>7.5231481481481482E-4</v>
      </c>
      <c r="G13" s="49">
        <f t="shared" ref="G13" si="2">G12+F13</f>
        <v>4.9768518518518521E-3</v>
      </c>
      <c r="H13" s="30"/>
      <c r="I13" s="31"/>
      <c r="J13" s="32"/>
      <c r="K13" s="33"/>
      <c r="L13" s="33"/>
      <c r="M13" s="10"/>
    </row>
    <row r="14" spans="1:13" ht="20">
      <c r="A14" s="9"/>
      <c r="B14" s="51" t="s">
        <v>22</v>
      </c>
      <c r="C14" s="46">
        <v>101</v>
      </c>
      <c r="D14" s="47">
        <v>9</v>
      </c>
      <c r="E14" s="48">
        <v>720</v>
      </c>
      <c r="F14" s="44">
        <f t="shared" si="0"/>
        <v>5.2083333333333333E-4</v>
      </c>
      <c r="G14" s="49">
        <f t="shared" ref="G14:G15" si="3">(G13+F14)</f>
        <v>5.4976851851851853E-3</v>
      </c>
      <c r="H14" s="30"/>
      <c r="I14" s="31"/>
      <c r="J14" s="32"/>
      <c r="K14" s="33"/>
      <c r="L14" s="33"/>
      <c r="M14" s="10"/>
    </row>
    <row r="15" spans="1:13" ht="20">
      <c r="A15" s="9"/>
      <c r="B15" s="51" t="s">
        <v>26</v>
      </c>
      <c r="C15" s="46">
        <v>136</v>
      </c>
      <c r="D15" s="47">
        <v>11</v>
      </c>
      <c r="E15" s="48">
        <v>720</v>
      </c>
      <c r="F15" s="44">
        <f t="shared" si="0"/>
        <v>6.3657407407407402E-4</v>
      </c>
      <c r="G15" s="49">
        <f t="shared" si="3"/>
        <v>6.1342592592592594E-3</v>
      </c>
      <c r="H15" s="34"/>
      <c r="I15" s="31"/>
      <c r="J15" s="32"/>
      <c r="K15" s="33"/>
      <c r="L15" s="33"/>
      <c r="M15" s="10"/>
    </row>
    <row r="16" spans="1:13" ht="20">
      <c r="A16" s="9"/>
      <c r="B16" s="51" t="s">
        <v>23</v>
      </c>
      <c r="C16" s="46">
        <v>112</v>
      </c>
      <c r="D16" s="47">
        <v>6.5</v>
      </c>
      <c r="E16" s="48">
        <v>720</v>
      </c>
      <c r="F16" s="44">
        <f t="shared" si="0"/>
        <v>3.7615740740740741E-4</v>
      </c>
      <c r="G16" s="49">
        <f t="shared" ref="G16:G23" si="4">G15+F16</f>
        <v>6.510416666666667E-3</v>
      </c>
      <c r="H16" s="30"/>
      <c r="I16" s="31"/>
      <c r="J16" s="32"/>
      <c r="K16" s="33"/>
      <c r="L16" s="33"/>
      <c r="M16" s="10"/>
    </row>
    <row r="17" spans="1:13" ht="20">
      <c r="A17" s="9"/>
      <c r="B17" s="51" t="s">
        <v>24</v>
      </c>
      <c r="C17" s="46">
        <v>72</v>
      </c>
      <c r="D17" s="47">
        <v>8</v>
      </c>
      <c r="E17" s="48">
        <v>720</v>
      </c>
      <c r="F17" s="44">
        <f t="shared" si="0"/>
        <v>4.6296296296296293E-4</v>
      </c>
      <c r="G17" s="49">
        <f t="shared" si="4"/>
        <v>6.9733796296296297E-3</v>
      </c>
      <c r="H17" s="30"/>
      <c r="I17" s="31"/>
      <c r="J17" s="32"/>
      <c r="K17" s="33"/>
      <c r="L17" s="33"/>
      <c r="M17" s="10"/>
    </row>
    <row r="18" spans="1:13" ht="20">
      <c r="A18" s="9"/>
      <c r="B18" s="51" t="s">
        <v>25</v>
      </c>
      <c r="C18" s="46">
        <v>60</v>
      </c>
      <c r="D18" s="47">
        <v>8.5</v>
      </c>
      <c r="E18" s="48">
        <v>720</v>
      </c>
      <c r="F18" s="44">
        <f t="shared" si="0"/>
        <v>4.918981481481481E-4</v>
      </c>
      <c r="G18" s="49">
        <f t="shared" si="4"/>
        <v>7.4652777777777781E-3</v>
      </c>
      <c r="H18" s="30"/>
      <c r="I18" s="31"/>
      <c r="J18" s="35"/>
      <c r="K18" s="33"/>
      <c r="L18" s="33"/>
      <c r="M18" s="10"/>
    </row>
    <row r="19" spans="1:13" ht="20">
      <c r="A19" s="9"/>
      <c r="B19" s="51" t="s">
        <v>26</v>
      </c>
      <c r="C19" s="46">
        <v>99</v>
      </c>
      <c r="D19" s="47">
        <v>9</v>
      </c>
      <c r="E19" s="48">
        <v>720</v>
      </c>
      <c r="F19" s="44">
        <f t="shared" si="0"/>
        <v>5.2083333333333333E-4</v>
      </c>
      <c r="G19" s="49">
        <f t="shared" si="4"/>
        <v>7.9861111111111122E-3</v>
      </c>
      <c r="H19" s="30"/>
      <c r="I19" s="31"/>
      <c r="J19" s="35"/>
      <c r="K19" s="33"/>
      <c r="L19" s="33"/>
      <c r="M19" s="10"/>
    </row>
    <row r="20" spans="1:13" ht="20">
      <c r="A20" s="9"/>
      <c r="B20" s="51" t="s">
        <v>27</v>
      </c>
      <c r="C20" s="46">
        <v>68</v>
      </c>
      <c r="D20" s="47">
        <v>22</v>
      </c>
      <c r="E20" s="48">
        <v>720</v>
      </c>
      <c r="F20" s="44">
        <f t="shared" si="0"/>
        <v>1.273148148148148E-3</v>
      </c>
      <c r="G20" s="49">
        <f t="shared" si="4"/>
        <v>9.2592592592592605E-3</v>
      </c>
      <c r="H20" s="30"/>
      <c r="I20" s="31"/>
      <c r="J20" s="35"/>
      <c r="K20" s="33"/>
      <c r="L20" s="33"/>
      <c r="M20" s="10"/>
    </row>
    <row r="21" spans="1:13" ht="20">
      <c r="A21" s="9"/>
      <c r="B21" s="51" t="s">
        <v>26</v>
      </c>
      <c r="C21" s="46">
        <v>59</v>
      </c>
      <c r="D21" s="47">
        <v>9</v>
      </c>
      <c r="E21" s="48">
        <v>720</v>
      </c>
      <c r="F21" s="44">
        <f t="shared" si="0"/>
        <v>5.2083333333333333E-4</v>
      </c>
      <c r="G21" s="49">
        <f t="shared" si="4"/>
        <v>9.7800925925925937E-3</v>
      </c>
      <c r="H21" s="30"/>
      <c r="I21" s="31"/>
      <c r="J21" s="35"/>
      <c r="K21" s="33"/>
      <c r="L21" s="33"/>
      <c r="M21" s="10"/>
    </row>
    <row r="22" spans="1:13" ht="20">
      <c r="A22" s="9"/>
      <c r="B22" s="51" t="s">
        <v>28</v>
      </c>
      <c r="C22" s="46">
        <v>25</v>
      </c>
      <c r="D22" s="47">
        <v>10</v>
      </c>
      <c r="E22" s="48">
        <v>720</v>
      </c>
      <c r="F22" s="44">
        <f t="shared" si="0"/>
        <v>5.7870370370370367E-4</v>
      </c>
      <c r="G22" s="49">
        <f t="shared" si="4"/>
        <v>1.0358796296296297E-2</v>
      </c>
      <c r="H22" s="30"/>
      <c r="I22" s="31"/>
      <c r="J22" s="35"/>
      <c r="K22" s="33"/>
      <c r="L22" s="33"/>
      <c r="M22" s="10"/>
    </row>
    <row r="23" spans="1:13" ht="20">
      <c r="A23" s="9"/>
      <c r="B23" s="51" t="s">
        <v>29</v>
      </c>
      <c r="C23" s="46">
        <v>335</v>
      </c>
      <c r="D23" s="47">
        <v>6.5</v>
      </c>
      <c r="E23" s="48">
        <v>720</v>
      </c>
      <c r="F23" s="44">
        <f t="shared" si="0"/>
        <v>3.7615740740740741E-4</v>
      </c>
      <c r="G23" s="49">
        <f t="shared" si="4"/>
        <v>1.0734953703703703E-2</v>
      </c>
      <c r="H23" s="30"/>
      <c r="I23" s="31"/>
      <c r="J23" s="35"/>
      <c r="K23" s="33"/>
      <c r="L23" s="33"/>
      <c r="M23" s="10"/>
    </row>
    <row r="24" spans="1:13" ht="21" thickBot="1">
      <c r="A24" s="9"/>
      <c r="B24" s="66" t="s">
        <v>30</v>
      </c>
      <c r="C24" s="67">
        <v>335</v>
      </c>
      <c r="D24" s="68"/>
      <c r="E24" s="69">
        <v>720</v>
      </c>
      <c r="F24" s="64"/>
      <c r="G24" s="65">
        <f>G23</f>
        <v>1.0734953703703703E-2</v>
      </c>
      <c r="H24" s="30"/>
      <c r="I24" s="31"/>
      <c r="J24" s="35"/>
      <c r="K24" s="33"/>
      <c r="L24" s="33"/>
      <c r="M24" s="10"/>
    </row>
    <row r="26" spans="1:13" ht="25">
      <c r="B26" s="25" t="s">
        <v>9</v>
      </c>
      <c r="C26" s="26">
        <f>G24</f>
        <v>1.0734953703703703E-2</v>
      </c>
    </row>
    <row r="27" spans="1:13" ht="25">
      <c r="B27" s="25"/>
      <c r="C27" s="26"/>
    </row>
    <row r="29" spans="1:13" ht="25">
      <c r="B29" s="23" t="s">
        <v>10</v>
      </c>
      <c r="C29" s="24">
        <v>0.31180555555555556</v>
      </c>
      <c r="F29" s="21" t="s">
        <v>31</v>
      </c>
      <c r="G29" s="22">
        <f>C29-C26</f>
        <v>0.30107060185185186</v>
      </c>
    </row>
    <row r="30" spans="1:13" ht="25">
      <c r="B30" s="23"/>
      <c r="C30" s="24"/>
      <c r="F30" s="21"/>
      <c r="G30" s="22"/>
    </row>
    <row r="31" spans="1:13">
      <c r="F31" s="12"/>
      <c r="G31" s="12"/>
    </row>
    <row r="32" spans="1:13">
      <c r="G32" s="20"/>
    </row>
  </sheetData>
  <mergeCells count="6">
    <mergeCell ref="C1:E1"/>
    <mergeCell ref="F1:G1"/>
    <mergeCell ref="B2:G4"/>
    <mergeCell ref="B6:B7"/>
    <mergeCell ref="C6:E6"/>
    <mergeCell ref="F6:G6"/>
  </mergeCells>
  <pageMargins left="0.70000000000000007" right="0.70000000000000007" top="0.75000000000000011" bottom="0.75000000000000011" header="0.30000000000000004" footer="0.30000000000000004"/>
  <pageSetup paperSize="9" scale="60" orientation="landscape"/>
  <extLst>
    <ext xmlns:mx="http://schemas.microsoft.com/office/mac/excel/2008/main" uri="{64002731-A6B0-56B0-2670-7721B7C09600}">
      <mx:PLV Mode="0" OnePage="0" WScale="46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workbookViewId="0">
      <selection activeCell="H22" sqref="H22"/>
    </sheetView>
  </sheetViews>
  <sheetFormatPr baseColWidth="10" defaultRowHeight="14" x14ac:dyDescent="0"/>
  <cols>
    <col min="1" max="1" width="2.6640625" customWidth="1"/>
    <col min="2" max="2" width="43.83203125" bestFit="1" customWidth="1"/>
    <col min="3" max="3" width="13.5" bestFit="1" customWidth="1"/>
    <col min="4" max="4" width="11.33203125" bestFit="1" customWidth="1"/>
    <col min="5" max="5" width="21" bestFit="1" customWidth="1"/>
    <col min="6" max="6" width="26.1640625" bestFit="1" customWidth="1"/>
    <col min="7" max="7" width="20.6640625" bestFit="1" customWidth="1"/>
    <col min="8" max="8" width="18.6640625" customWidth="1"/>
    <col min="9" max="9" width="25" bestFit="1" customWidth="1"/>
    <col min="10" max="10" width="13.5" bestFit="1" customWidth="1"/>
    <col min="11" max="11" width="20.83203125" customWidth="1"/>
    <col min="12" max="12" width="14.5" customWidth="1"/>
    <col min="13" max="13" width="2.83203125" customWidth="1"/>
  </cols>
  <sheetData>
    <row r="1" spans="1:13" ht="15.75" customHeight="1">
      <c r="A1" s="5"/>
      <c r="B1" s="6"/>
      <c r="C1" s="54"/>
      <c r="D1" s="54"/>
      <c r="E1" s="54"/>
      <c r="F1" s="54"/>
      <c r="G1" s="54"/>
      <c r="H1" s="53"/>
      <c r="I1" s="7"/>
      <c r="J1" s="7"/>
      <c r="K1" s="7"/>
      <c r="L1" s="7"/>
      <c r="M1" s="8"/>
    </row>
    <row r="2" spans="1:13" ht="15.75" customHeight="1">
      <c r="A2" s="9"/>
      <c r="B2" s="59" t="s">
        <v>8</v>
      </c>
      <c r="C2" s="59"/>
      <c r="D2" s="59"/>
      <c r="E2" s="59"/>
      <c r="F2" s="59"/>
      <c r="G2" s="59"/>
      <c r="H2" s="13"/>
      <c r="I2" s="14"/>
      <c r="J2" s="15"/>
      <c r="K2" s="16"/>
      <c r="L2" s="16"/>
      <c r="M2" s="10"/>
    </row>
    <row r="3" spans="1:13" ht="15.75" customHeight="1">
      <c r="A3" s="9"/>
      <c r="B3" s="59"/>
      <c r="C3" s="59"/>
      <c r="D3" s="59"/>
      <c r="E3" s="59"/>
      <c r="F3" s="59"/>
      <c r="G3" s="59"/>
      <c r="H3" s="17"/>
      <c r="I3" s="18"/>
      <c r="J3" s="15"/>
      <c r="K3" s="15"/>
      <c r="L3" s="15"/>
      <c r="M3" s="10"/>
    </row>
    <row r="4" spans="1:13" ht="15.75" customHeight="1">
      <c r="A4" s="9"/>
      <c r="B4" s="59"/>
      <c r="C4" s="59"/>
      <c r="D4" s="59"/>
      <c r="E4" s="59"/>
      <c r="F4" s="59"/>
      <c r="G4" s="59"/>
      <c r="H4" s="17"/>
      <c r="I4" s="18"/>
      <c r="J4" s="19"/>
      <c r="K4" s="16"/>
      <c r="L4" s="16"/>
      <c r="M4" s="10"/>
    </row>
    <row r="5" spans="1:13" ht="15.75" customHeight="1" thickBot="1">
      <c r="A5" s="9"/>
      <c r="B5" s="3"/>
      <c r="C5" s="52"/>
      <c r="D5" s="52"/>
      <c r="E5" s="52"/>
      <c r="F5" s="52"/>
      <c r="G5" s="52"/>
      <c r="H5" s="52"/>
      <c r="I5" s="4"/>
      <c r="J5" s="19"/>
      <c r="K5" s="2"/>
      <c r="L5" s="2"/>
      <c r="M5" s="10"/>
    </row>
    <row r="6" spans="1:13" ht="20">
      <c r="A6" s="9"/>
      <c r="B6" s="55" t="s">
        <v>1</v>
      </c>
      <c r="C6" s="55" t="s">
        <v>2</v>
      </c>
      <c r="D6" s="56"/>
      <c r="E6" s="57"/>
      <c r="F6" s="55" t="s">
        <v>0</v>
      </c>
      <c r="G6" s="57"/>
      <c r="H6" s="29"/>
      <c r="I6" s="29"/>
      <c r="J6" s="29"/>
      <c r="K6" s="29"/>
      <c r="L6" s="29"/>
      <c r="M6" s="10"/>
    </row>
    <row r="7" spans="1:13" ht="21" thickBot="1">
      <c r="A7" s="9"/>
      <c r="B7" s="58"/>
      <c r="C7" s="36" t="s">
        <v>6</v>
      </c>
      <c r="D7" s="37" t="s">
        <v>7</v>
      </c>
      <c r="E7" s="38" t="s">
        <v>5</v>
      </c>
      <c r="F7" s="39" t="s">
        <v>4</v>
      </c>
      <c r="G7" s="40" t="s">
        <v>3</v>
      </c>
      <c r="H7" s="28"/>
      <c r="I7" s="27"/>
      <c r="J7" s="28"/>
      <c r="K7" s="28"/>
      <c r="L7" s="28"/>
      <c r="M7" s="10"/>
    </row>
    <row r="8" spans="1:13" ht="20">
      <c r="A8" s="9"/>
      <c r="B8" s="50" t="s">
        <v>30</v>
      </c>
      <c r="C8" s="41">
        <v>330</v>
      </c>
      <c r="D8" s="42">
        <v>18</v>
      </c>
      <c r="E8" s="43">
        <v>720</v>
      </c>
      <c r="F8" s="44">
        <f>(D8/E8*3600)*"00:00:01"</f>
        <v>1.0416666666666667E-3</v>
      </c>
      <c r="G8" s="45">
        <f>F8</f>
        <v>1.0416666666666667E-3</v>
      </c>
      <c r="H8" s="30"/>
      <c r="I8" s="31"/>
      <c r="J8" s="32"/>
      <c r="K8" s="33"/>
      <c r="L8" s="33"/>
      <c r="M8" s="10"/>
    </row>
    <row r="9" spans="1:13" ht="20">
      <c r="A9" s="9"/>
      <c r="B9" s="51" t="s">
        <v>35</v>
      </c>
      <c r="C9" s="46">
        <v>313</v>
      </c>
      <c r="D9" s="47">
        <v>15</v>
      </c>
      <c r="E9" s="48">
        <v>720</v>
      </c>
      <c r="F9" s="44">
        <f>(D9/E9*3600)*"00:00:01"</f>
        <v>8.6805555555555551E-4</v>
      </c>
      <c r="G9" s="49">
        <f>(G8+F9)</f>
        <v>1.9097222222222222E-3</v>
      </c>
      <c r="H9" s="30"/>
      <c r="I9" s="31"/>
      <c r="J9" s="32"/>
      <c r="K9" s="33"/>
      <c r="L9" s="33"/>
      <c r="M9" s="10"/>
    </row>
    <row r="10" spans="1:13" ht="20">
      <c r="A10" s="9"/>
      <c r="B10" s="51" t="s">
        <v>36</v>
      </c>
      <c r="C10" s="46">
        <v>308</v>
      </c>
      <c r="D10" s="47">
        <v>4.5</v>
      </c>
      <c r="E10" s="48">
        <v>720</v>
      </c>
      <c r="F10" s="44">
        <f t="shared" ref="F10:F22" si="0">(D10/E10*3600)*"00:00:01"</f>
        <v>2.6041666666666666E-4</v>
      </c>
      <c r="G10" s="49">
        <f>G9+F10</f>
        <v>2.170138888888889E-3</v>
      </c>
      <c r="H10" s="30"/>
      <c r="I10" s="31"/>
      <c r="J10" s="32"/>
      <c r="K10" s="33"/>
      <c r="L10" s="33"/>
      <c r="M10" s="10"/>
    </row>
    <row r="11" spans="1:13" ht="20">
      <c r="A11" s="9"/>
      <c r="B11" s="51" t="s">
        <v>37</v>
      </c>
      <c r="C11" s="46">
        <v>270</v>
      </c>
      <c r="D11" s="47">
        <v>14</v>
      </c>
      <c r="E11" s="48">
        <v>720</v>
      </c>
      <c r="F11" s="44">
        <f t="shared" si="0"/>
        <v>8.1018518518518516E-4</v>
      </c>
      <c r="G11" s="49">
        <f>(G10+F11)</f>
        <v>2.980324074074074E-3</v>
      </c>
      <c r="H11" s="30"/>
      <c r="I11" s="31"/>
      <c r="J11" s="32"/>
      <c r="K11" s="33"/>
      <c r="L11" s="33"/>
      <c r="M11" s="10"/>
    </row>
    <row r="12" spans="1:13" ht="20">
      <c r="A12" s="9"/>
      <c r="B12" s="51" t="s">
        <v>26</v>
      </c>
      <c r="C12" s="46">
        <v>277</v>
      </c>
      <c r="D12" s="47">
        <v>12</v>
      </c>
      <c r="E12" s="48">
        <v>720</v>
      </c>
      <c r="F12" s="44">
        <f t="shared" si="0"/>
        <v>6.9444444444444436E-4</v>
      </c>
      <c r="G12" s="49">
        <f t="shared" ref="G12" si="1">(G11+F12)</f>
        <v>3.6747685185185182E-3</v>
      </c>
      <c r="H12" s="30"/>
      <c r="I12" s="31"/>
      <c r="J12" s="32"/>
      <c r="K12" s="33"/>
      <c r="L12" s="33"/>
      <c r="M12" s="10"/>
    </row>
    <row r="13" spans="1:13" ht="20">
      <c r="A13" s="9"/>
      <c r="B13" s="51" t="s">
        <v>38</v>
      </c>
      <c r="C13" s="46">
        <v>252</v>
      </c>
      <c r="D13" s="47">
        <v>14</v>
      </c>
      <c r="E13" s="48">
        <v>720</v>
      </c>
      <c r="F13" s="44">
        <f t="shared" si="0"/>
        <v>8.1018518518518516E-4</v>
      </c>
      <c r="G13" s="49">
        <f t="shared" ref="G13" si="2">G12+F13</f>
        <v>4.4849537037037037E-3</v>
      </c>
      <c r="H13" s="30"/>
      <c r="I13" s="31"/>
      <c r="J13" s="32"/>
      <c r="K13" s="33"/>
      <c r="L13" s="33"/>
      <c r="M13" s="10"/>
    </row>
    <row r="14" spans="1:13" ht="20">
      <c r="A14" s="9"/>
      <c r="B14" s="51" t="s">
        <v>37</v>
      </c>
      <c r="C14" s="46">
        <v>260</v>
      </c>
      <c r="D14" s="47">
        <v>12</v>
      </c>
      <c r="E14" s="48">
        <v>720</v>
      </c>
      <c r="F14" s="44">
        <f t="shared" si="0"/>
        <v>6.9444444444444436E-4</v>
      </c>
      <c r="G14" s="49">
        <f t="shared" ref="G14:G15" si="3">(G13+F14)</f>
        <v>5.1793981481481483E-3</v>
      </c>
      <c r="H14" s="30"/>
      <c r="I14" s="31"/>
      <c r="J14" s="32"/>
      <c r="K14" s="33"/>
      <c r="L14" s="33"/>
      <c r="M14" s="10"/>
    </row>
    <row r="15" spans="1:13" ht="20">
      <c r="A15" s="9"/>
      <c r="B15" s="51" t="s">
        <v>39</v>
      </c>
      <c r="C15" s="46">
        <v>282</v>
      </c>
      <c r="D15" s="47">
        <v>9</v>
      </c>
      <c r="E15" s="48">
        <v>720</v>
      </c>
      <c r="F15" s="44">
        <f t="shared" si="0"/>
        <v>5.2083333333333333E-4</v>
      </c>
      <c r="G15" s="49">
        <f t="shared" si="3"/>
        <v>5.7002314814814815E-3</v>
      </c>
      <c r="H15" s="34"/>
      <c r="I15" s="31"/>
      <c r="J15" s="32"/>
      <c r="K15" s="33"/>
      <c r="L15" s="33"/>
      <c r="M15" s="10"/>
    </row>
    <row r="16" spans="1:13" ht="20">
      <c r="A16" s="9"/>
      <c r="B16" s="51" t="s">
        <v>26</v>
      </c>
      <c r="C16" s="46">
        <v>241</v>
      </c>
      <c r="D16" s="47">
        <v>7</v>
      </c>
      <c r="E16" s="48">
        <v>720</v>
      </c>
      <c r="F16" s="44">
        <f t="shared" si="0"/>
        <v>4.0509259259259258E-4</v>
      </c>
      <c r="G16" s="49">
        <f t="shared" ref="G16:G22" si="4">G15+F16</f>
        <v>6.1053240740740738E-3</v>
      </c>
      <c r="H16" s="30"/>
      <c r="I16" s="31"/>
      <c r="J16" s="32"/>
      <c r="K16" s="33"/>
      <c r="L16" s="33"/>
      <c r="M16" s="10"/>
    </row>
    <row r="17" spans="1:13" ht="20">
      <c r="A17" s="9"/>
      <c r="B17" s="51" t="s">
        <v>40</v>
      </c>
      <c r="C17" s="46">
        <v>277</v>
      </c>
      <c r="D17" s="47">
        <v>18</v>
      </c>
      <c r="E17" s="48">
        <v>720</v>
      </c>
      <c r="F17" s="44">
        <f t="shared" si="0"/>
        <v>1.0416666666666667E-3</v>
      </c>
      <c r="G17" s="49">
        <f t="shared" si="4"/>
        <v>7.1469907407407402E-3</v>
      </c>
      <c r="H17" s="30"/>
      <c r="I17" s="31"/>
      <c r="J17" s="32"/>
      <c r="K17" s="33"/>
      <c r="L17" s="33"/>
      <c r="M17" s="10"/>
    </row>
    <row r="18" spans="1:13" ht="20">
      <c r="A18" s="9"/>
      <c r="B18" s="51" t="s">
        <v>37</v>
      </c>
      <c r="C18" s="46">
        <v>316</v>
      </c>
      <c r="D18" s="47">
        <v>8</v>
      </c>
      <c r="E18" s="48">
        <v>720</v>
      </c>
      <c r="F18" s="44">
        <f t="shared" si="0"/>
        <v>4.6296296296296293E-4</v>
      </c>
      <c r="G18" s="49">
        <f t="shared" si="4"/>
        <v>7.609953703703703E-3</v>
      </c>
      <c r="H18" s="30"/>
      <c r="I18" s="31"/>
      <c r="J18" s="35"/>
      <c r="K18" s="33"/>
      <c r="L18" s="33"/>
      <c r="M18" s="10"/>
    </row>
    <row r="19" spans="1:13" ht="20">
      <c r="A19" s="9"/>
      <c r="B19" s="51" t="s">
        <v>40</v>
      </c>
      <c r="C19" s="46">
        <v>262</v>
      </c>
      <c r="D19" s="47">
        <v>16</v>
      </c>
      <c r="E19" s="48">
        <v>720</v>
      </c>
      <c r="F19" s="44">
        <f t="shared" si="0"/>
        <v>9.2592592592592585E-4</v>
      </c>
      <c r="G19" s="49">
        <f t="shared" si="4"/>
        <v>8.5358796296296294E-3</v>
      </c>
      <c r="H19" s="30"/>
      <c r="I19" s="31"/>
      <c r="J19" s="35"/>
      <c r="K19" s="33"/>
      <c r="L19" s="33"/>
      <c r="M19" s="10"/>
    </row>
    <row r="20" spans="1:13" ht="20">
      <c r="A20" s="9"/>
      <c r="B20" s="51" t="s">
        <v>40</v>
      </c>
      <c r="C20" s="46">
        <v>281</v>
      </c>
      <c r="D20" s="47">
        <v>35</v>
      </c>
      <c r="E20" s="48">
        <v>720</v>
      </c>
      <c r="F20" s="44">
        <f t="shared" si="0"/>
        <v>2.0254629629629629E-3</v>
      </c>
      <c r="G20" s="49">
        <f t="shared" si="4"/>
        <v>1.0561342592592593E-2</v>
      </c>
      <c r="H20" s="30"/>
      <c r="I20" s="31"/>
      <c r="J20" s="35"/>
      <c r="K20" s="33"/>
      <c r="L20" s="33"/>
      <c r="M20" s="10"/>
    </row>
    <row r="21" spans="1:13" ht="20">
      <c r="A21" s="9"/>
      <c r="B21" s="51" t="s">
        <v>41</v>
      </c>
      <c r="C21" s="46">
        <v>284</v>
      </c>
      <c r="D21" s="47">
        <v>130</v>
      </c>
      <c r="E21" s="48">
        <v>720</v>
      </c>
      <c r="F21" s="44">
        <f t="shared" si="0"/>
        <v>7.5231481481481477E-3</v>
      </c>
      <c r="G21" s="49">
        <f t="shared" si="4"/>
        <v>1.8084490740740741E-2</v>
      </c>
      <c r="H21" s="30"/>
      <c r="I21" s="31"/>
      <c r="J21" s="35"/>
      <c r="K21" s="33"/>
      <c r="L21" s="33"/>
      <c r="M21" s="10"/>
    </row>
    <row r="22" spans="1:13" ht="21" thickBot="1">
      <c r="A22" s="9"/>
      <c r="B22" s="60" t="s">
        <v>42</v>
      </c>
      <c r="C22" s="61"/>
      <c r="D22" s="62"/>
      <c r="E22" s="63"/>
      <c r="F22" s="64"/>
      <c r="G22" s="65">
        <f t="shared" si="4"/>
        <v>1.8084490740740741E-2</v>
      </c>
      <c r="H22" s="30"/>
      <c r="I22" s="31"/>
      <c r="J22" s="35"/>
      <c r="K22" s="33"/>
      <c r="L22" s="33"/>
      <c r="M22" s="10"/>
    </row>
    <row r="24" spans="1:13" ht="25">
      <c r="B24" s="25" t="s">
        <v>43</v>
      </c>
      <c r="C24" s="26">
        <f>G22</f>
        <v>1.8084490740740741E-2</v>
      </c>
    </row>
    <row r="25" spans="1:13" ht="25">
      <c r="B25" s="25"/>
      <c r="C25" s="26"/>
    </row>
    <row r="27" spans="1:13" ht="25">
      <c r="B27" s="23"/>
      <c r="C27" s="24"/>
      <c r="F27" s="21"/>
      <c r="G27" s="22"/>
    </row>
    <row r="28" spans="1:13" ht="25">
      <c r="B28" s="23"/>
      <c r="C28" s="24"/>
      <c r="F28" s="21"/>
      <c r="G28" s="22"/>
    </row>
    <row r="29" spans="1:13">
      <c r="F29" s="12"/>
      <c r="G29" s="12"/>
    </row>
    <row r="30" spans="1:13">
      <c r="G30" s="20"/>
    </row>
  </sheetData>
  <mergeCells count="6">
    <mergeCell ref="C1:E1"/>
    <mergeCell ref="F1:G1"/>
    <mergeCell ref="B2:G4"/>
    <mergeCell ref="B6:B7"/>
    <mergeCell ref="C6:E6"/>
    <mergeCell ref="F6:G6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88" orientation="landscape"/>
  <extLst>
    <ext xmlns:mx="http://schemas.microsoft.com/office/mac/excel/2008/main" uri="{64002731-A6B0-56B0-2670-7721B7C09600}">
      <mx:PLV Mode="0" OnePage="0" WScale="4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Ingress</vt:lpstr>
      <vt:lpstr>Ingress 2</vt:lpstr>
      <vt:lpstr>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2014-01-06T19:07:24Z</cp:lastPrinted>
  <dcterms:created xsi:type="dcterms:W3CDTF">2006-09-12T15:06:44Z</dcterms:created>
  <dcterms:modified xsi:type="dcterms:W3CDTF">2014-01-12T15:47:16Z</dcterms:modified>
</cp:coreProperties>
</file>